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17" documentId="13_ncr:1_{003E37F0-EF00-42E5-857F-174457B1F81A}" xr6:coauthVersionLast="47" xr6:coauthVersionMax="47" xr10:uidLastSave="{B8DDEC9D-C85A-4C19-9DD6-5B376483118D}"/>
  <bookViews>
    <workbookView xWindow="-120" yWindow="-120" windowWidth="29040" windowHeight="15720" xr2:uid="{00000000-000D-0000-FFFF-FFFF00000000}"/>
  </bookViews>
  <sheets>
    <sheet name="troškovnik" sheetId="1" r:id="rId1"/>
    <sheet name="List3" sheetId="3" r:id="rId2"/>
  </sheets>
  <definedNames>
    <definedName name="_xlnm.Print_Area" localSheetId="0">troškovnik!$A$1:$I$329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0" i="1" l="1"/>
  <c r="B307" i="1"/>
  <c r="B306" i="1"/>
  <c r="I98" i="1"/>
  <c r="I96" i="1"/>
  <c r="I165" i="1"/>
  <c r="I100" i="1" l="1"/>
  <c r="I306" i="1" s="1"/>
  <c r="I188" i="1"/>
  <c r="I190" i="1" s="1"/>
  <c r="I269" i="1"/>
  <c r="B245" i="1"/>
  <c r="I271" i="1" l="1"/>
  <c r="I161" i="1"/>
  <c r="B281" i="1" l="1"/>
  <c r="B280" i="1"/>
  <c r="B271" i="1"/>
  <c r="B275" i="1" s="1"/>
  <c r="B274" i="1"/>
  <c r="I243" i="1"/>
  <c r="B190" i="1"/>
  <c r="B195" i="1" s="1"/>
  <c r="I195" i="1"/>
  <c r="B167" i="1"/>
  <c r="B194" i="1" s="1"/>
  <c r="B119" i="1"/>
  <c r="B193" i="1" s="1"/>
  <c r="I162" i="1"/>
  <c r="I151" i="1"/>
  <c r="I150" i="1"/>
  <c r="I137" i="1"/>
  <c r="I136" i="1"/>
  <c r="I135" i="1"/>
  <c r="I116" i="1"/>
  <c r="I112" i="1"/>
  <c r="I119" i="1" l="1"/>
  <c r="I193" i="1" s="1"/>
  <c r="I167" i="1"/>
  <c r="I194" i="1" s="1"/>
  <c r="I245" i="1"/>
  <c r="I274" i="1" s="1"/>
  <c r="I275" i="1"/>
  <c r="I196" i="1" l="1"/>
  <c r="I280" i="1" s="1"/>
  <c r="I276" i="1"/>
  <c r="I281" i="1" s="1"/>
  <c r="I282" i="1" l="1"/>
  <c r="I307" i="1" s="1"/>
  <c r="I308" i="1" s="1"/>
  <c r="I283" i="1" l="1"/>
  <c r="I284" i="1" s="1"/>
  <c r="I309" i="1" l="1"/>
  <c r="I310" i="1" s="1"/>
</calcChain>
</file>

<file path=xl/sharedStrings.xml><?xml version="1.0" encoding="utf-8"?>
<sst xmlns="http://schemas.openxmlformats.org/spreadsheetml/2006/main" count="183" uniqueCount="142">
  <si>
    <t>TROŠKOVNIK ZA IZVOĐENJE</t>
  </si>
  <si>
    <t>Prije davanja ponude potrebno je pregledati građevinu na licu mjesta kao i projektnu dokumentaciju zbog specifičnosti pojedinih stavaka i vrste radova.</t>
  </si>
  <si>
    <t>Izvođač je dužan prije početka radova proučiti projektnu dokumentaciju i o svim eventualnim primjedbama i uočenim nedostacima obavijestiti investitora odnosno nadzornog inženjera.</t>
  </si>
  <si>
    <t>Investitor je dužan tijekom građenja osigurati stručni nadzor izvedbe za zahvat u cijelosti i u pojedinim segmentima. Zakup javnog prostora za nesmetano obavljanje rada je u obvezi izvoditelja, a svi gradilišni priključci su u obvezi investitora.</t>
  </si>
  <si>
    <t>OVLAŠTENA  TVRTKA:</t>
  </si>
  <si>
    <t>NAZIV/ IME INVESTITORA:</t>
  </si>
  <si>
    <t xml:space="preserve">GRAD KRIŽEVCI                                                                                              I.Z.Dijankovečkog 12, 48260 Križevci </t>
  </si>
  <si>
    <t>OIB:</t>
  </si>
  <si>
    <t>35435239132</t>
  </si>
  <si>
    <t>NAZIV GRAĐEVINE:</t>
  </si>
  <si>
    <t>LOKACIJA GRAĐEVINE:</t>
  </si>
  <si>
    <t>RAZINA OBRADE PROJEKTA:</t>
  </si>
  <si>
    <t>IZVEDBENI TROŠKOVNIK</t>
  </si>
  <si>
    <t>VRSTA/ ODREDNICA PROJEKTA:</t>
  </si>
  <si>
    <t>izradio:</t>
  </si>
  <si>
    <t xml:space="preserve">                                                                                                                                   Marko Kašik dipl.ing.građ.</t>
  </si>
  <si>
    <t>DIREKTOR:</t>
  </si>
  <si>
    <t>MARKO KAŠIK dipl.ing.građ.</t>
  </si>
  <si>
    <t>KRIŽEVCI</t>
  </si>
  <si>
    <t>OPASKA:</t>
  </si>
  <si>
    <t>Radovima je moguće pristupiti po dobivanju odobrenja od nadležnog Konzervatorskog zavoda, a isti je potrebno obavijestiti po sklapanju ugovora sa izvođačem i početku radova.</t>
  </si>
  <si>
    <t xml:space="preserve"> Ukoliko se tijekom gradnje ukaže opravdana potreba za manjim odstupanjima od troškovnika ili njegovim izmjenama, izvođač je dužan prethodno pribaviti suglasnost investitora i nadzornog inženjera. Ako tijekom izvedbe radova dođe do promjena ili potrebe za izvedbom naknadnih i nepredviđenih radova, izvoditelj je dužan prije početka izvedbe tih radova tražiti suglasnost nadzornog inženjera putem upisa u građevinski dnevnik, a po potrebi i od ovlaštenog predstavnika investitora. Po prihvaćanju promjena, izvoditelj je dužan dati dopunsku ponudu na koju nadzorni inženjer daje suglasnost. Prije odobravanja naknadnih radova izvoditelju je zabranjeno izvođenje tih radova. Izvođač je obvezan putem građevinskog dnevnika registrirati sve izmjene i  eventualna odstupanja od troškovnika. Sav materijal koji se upotrijebi mora odgovarati hrvatskim standardima. Po donošenju materijala na gradilište na poziv izvođača nadzorni inženjer će ga pregledati i njegovo stanje konstatirati u građevinskom dnevniku. Ako bi izvođač upotrijebio materijal za koji se kasnije ustanovi da nije odgovarao, na zahtjev nadzornog inženjera mora se skinuti s objekta i postaviti drugi koji odgovara propisima. Pored materijala i sam rad mora biti kvalitetno izveden, a što bi se u tijeku rada i poslije pokazalo nekvalitetno, izvođač je dužan o svom trošku ispraviti.</t>
  </si>
  <si>
    <t xml:space="preserve"> Prije izvođenja svakog rada mora se izvršiti točno razmjeravanje i obilježavanje.</t>
  </si>
  <si>
    <t xml:space="preserve"> Rušenje, dubljenje i bušenje konstrukcije smije se vršiti samo uz suglasnost građevinskog nadzornog inženjera.</t>
  </si>
  <si>
    <t xml:space="preserve"> Prilikom izvedbe radova izvoditelj treba poduzeti sve potrebne HTZ mjere.</t>
  </si>
  <si>
    <t xml:space="preserve"> Prije početka radova izvođač mora načiniti kompletnu organizaciju gradilišta koju treba odobriti nadzorni inženjer, kako se postojeći dijelovi objekta ne bi oštetili.</t>
  </si>
  <si>
    <t xml:space="preserve"> Izvoditelj treba u jediničnu cijenu pojedine stavke troškovnika uključiti nabavnu cijenu materijala sa svim potrebnim transportima, kompletan rad i sve ostale troškove (porez i dr.). Također jediničnom cijenom trebaju biti obuhvaćeni režijski troškovi gradilišta, troškovi osiguranja gradilišta, potrebne skele, podupore i razupore, ako isto nije obuhvaćeno posebnom stavkom u troškovniku. Troškovi ispitivanja ugrađenih materijala te izdavanje atesta također mora biti uključeno u jediničnu cijenu.</t>
  </si>
  <si>
    <t>Obračun radova vršiti će se prema stvarno izvedenim količinama radova utvrđenim putem građevinske knjige i ugovorenih jediničnih cijena, prema opisu stavaka troškovnika ukoliko nije drugačije određeno ugovorom.</t>
  </si>
  <si>
    <t>Prije davanja ponude i specifičnih vrsta radova Izvoditelj je dužan pregledati objekt.</t>
  </si>
  <si>
    <t>O svima radovima potrebno je obavijestiti nadležni Konzervatorski ured u Zagrebu.</t>
  </si>
  <si>
    <t>Svi sudionici gradnje (Investitor, Projektant, Izvoditelj i Nadzorna služba) dužni su o svakom nalazu i radnji obavijestiti nadležno tijelo Ministarstva kulture te se pridržavati svih odredbi Zakona o zaštiti i očuvanju kulturnih doba (NN 69/99 i 191/03).</t>
  </si>
  <si>
    <t>SVE RADOVE i MATERIJALE USKLADITI PREMA PRETHODNIM FAZAMA.</t>
  </si>
  <si>
    <t xml:space="preserve">IZVEDBENI TROŠKOVNIK </t>
  </si>
  <si>
    <t>OZ</t>
  </si>
  <si>
    <t>GRUPA RADOVA / OPIS</t>
  </si>
  <si>
    <t>Jedinica mjere</t>
  </si>
  <si>
    <t>Količina</t>
  </si>
  <si>
    <t>Ukupno</t>
  </si>
  <si>
    <t>I</t>
  </si>
  <si>
    <t>PRIPREMNI RADOVI I RADOVI RUŠENJA / DEMONTAŽE DIJELOVA OGRADE</t>
  </si>
  <si>
    <t>1.</t>
  </si>
  <si>
    <r>
      <t>m</t>
    </r>
    <r>
      <rPr>
        <vertAlign val="superscript"/>
        <sz val="10"/>
        <color theme="1"/>
        <rFont val="Arial Narrow"/>
        <family val="2"/>
        <charset val="238"/>
      </rPr>
      <t>3</t>
    </r>
  </si>
  <si>
    <r>
      <t>Obračun po m</t>
    </r>
    <r>
      <rPr>
        <vertAlign val="superscript"/>
        <sz val="10"/>
        <rFont val="Arial Narrow"/>
        <family val="2"/>
        <charset val="238"/>
      </rPr>
      <t>3</t>
    </r>
    <r>
      <rPr>
        <sz val="10"/>
        <rFont val="Arial Narrow"/>
        <family val="2"/>
        <charset val="238"/>
      </rPr>
      <t>.</t>
    </r>
  </si>
  <si>
    <t>2.</t>
  </si>
  <si>
    <t>3.</t>
  </si>
  <si>
    <t>II</t>
  </si>
  <si>
    <t>ZIDARSKI I BETONSKI RADOVI</t>
  </si>
  <si>
    <t>OPASKA: Sve radove izrade nove ograde potrebno je uskladiti sa radovima ugradnje metalnih i kamenih dijelova ograde od strane ovlaštenih restauratora.</t>
  </si>
  <si>
    <t xml:space="preserve">Armatura </t>
  </si>
  <si>
    <t>Hidroizolacija + (hor+vert)</t>
  </si>
  <si>
    <t>kg</t>
  </si>
  <si>
    <t>Opeku je potrebno odobriti od strane nadležnog konzervatorskog ureda te je izvoditelj dužan osigurati više uzoraka.</t>
  </si>
  <si>
    <t>UVJETI ZA IZRADU ZIDA:</t>
  </si>
  <si>
    <t>ZID</t>
  </si>
  <si>
    <t>KAPA ZIDA</t>
  </si>
  <si>
    <t>m`</t>
  </si>
  <si>
    <r>
      <t>m</t>
    </r>
    <r>
      <rPr>
        <vertAlign val="superscript"/>
        <sz val="10"/>
        <color theme="1"/>
        <rFont val="Arial Narrow"/>
        <family val="2"/>
        <charset val="238"/>
      </rPr>
      <t>3</t>
    </r>
    <r>
      <rPr>
        <sz val="10"/>
        <color theme="1"/>
        <rFont val="Arial Narrow"/>
        <family val="2"/>
        <charset val="238"/>
      </rPr>
      <t xml:space="preserve"> </t>
    </r>
  </si>
  <si>
    <r>
      <t>m</t>
    </r>
    <r>
      <rPr>
        <vertAlign val="superscript"/>
        <sz val="10"/>
        <color theme="1"/>
        <rFont val="Arial Narrow"/>
        <family val="2"/>
        <charset val="238"/>
      </rPr>
      <t>2</t>
    </r>
  </si>
  <si>
    <r>
      <t>m</t>
    </r>
    <r>
      <rPr>
        <vertAlign val="superscript"/>
        <sz val="10"/>
        <color theme="1"/>
        <rFont val="Arial Narrow"/>
        <family val="2"/>
        <charset val="238"/>
      </rPr>
      <t xml:space="preserve">3 </t>
    </r>
  </si>
  <si>
    <t>Beton C25/30</t>
  </si>
  <si>
    <t>Armatura Q257</t>
  </si>
  <si>
    <t>4.</t>
  </si>
  <si>
    <t>Oblikovanje sljubnica finim „fugiranjem“ sa pravilno oblikovanom fugom blago zaobljenom prema unutarnjoj strani.</t>
  </si>
  <si>
    <t>Beton C20/25</t>
  </si>
  <si>
    <t>III</t>
  </si>
  <si>
    <t>HORTIKULTURNO UREĐENJE</t>
  </si>
  <si>
    <t>A</t>
  </si>
  <si>
    <t>GRAĐEVINSKI RADOVI</t>
  </si>
  <si>
    <t>B</t>
  </si>
  <si>
    <t>RESTAURATORSKO KONZERVATORSKI RADOVI</t>
  </si>
  <si>
    <t>KAMENI ELEMENTI</t>
  </si>
  <si>
    <t>POSTUPAK RESTITUCIJE – IZRADA NOVOG KAMENA:</t>
  </si>
  <si>
    <t>OZNAKA U NACRTU</t>
  </si>
  <si>
    <t>OPIS</t>
  </si>
  <si>
    <t>POLOŽAJ</t>
  </si>
  <si>
    <t>kom</t>
  </si>
  <si>
    <t>POSTUPAK SANACIJE 1 (NLM)</t>
  </si>
  <si>
    <t xml:space="preserve">POSTUPAK SANACIJE 2 (restitucija) </t>
  </si>
  <si>
    <t>DIMENZIJA D*Š*V (cm)</t>
  </si>
  <si>
    <t>A1</t>
  </si>
  <si>
    <t xml:space="preserve">NOVI KLESANAC </t>
  </si>
  <si>
    <t>Ograda – ulični dio</t>
  </si>
  <si>
    <t>35x35x35  sa profilacijama</t>
  </si>
  <si>
    <t>METALNI ELEMENTI</t>
  </si>
  <si>
    <t>POSTUPAK SANACIJE (NLM – na licu mjesta):</t>
  </si>
  <si>
    <t>Konzervatorsko-restauratorski radovi na kapijama(i), prvom desnom segmentu ograde, glavnim stupovima i ukrutnim stupovima (u daljnjem tekstu kapije(a)), a koji su u skladu s muzeološkim pravilima i principima. Kapije(a) će biti demontirane(a), i nakon mehaničkog čišćenja detaljno rastavljene(a) i obnovljene(a) za   uporabu, a uz očuvanje njihovog (njezinog) izvornog (zatečenog) izgleda, uz izradu detaljne sekundarne (restauratorske) dokumentacije.</t>
  </si>
  <si>
    <t>Okvirna procjena rada prema kapijama:</t>
  </si>
  <si>
    <t xml:space="preserve">Segmenti ograde sa stupovima   </t>
  </si>
  <si>
    <t xml:space="preserve">Ograda </t>
  </si>
  <si>
    <t>m'</t>
  </si>
  <si>
    <t>REKAPITULACIJA A</t>
  </si>
  <si>
    <t>UKUPNO:</t>
  </si>
  <si>
    <t>REKAPITULACIJA B</t>
  </si>
  <si>
    <t>PDV (25%)</t>
  </si>
  <si>
    <t>MARKO KAŠIK                         dipl.ing.građ</t>
  </si>
  <si>
    <t>IZRADIO:</t>
  </si>
  <si>
    <t>DATUM:</t>
  </si>
  <si>
    <t>MJESTO:</t>
  </si>
  <si>
    <t xml:space="preserve">KRIŽEVCI             </t>
  </si>
  <si>
    <t>Restauratorsko-konzervatorski radovi sadržani su u točki B troškovnika, a izvođenje istih kao i pojedine stavke građevinskog troškovnika moguće je od strane ovlaštenih restauratora.</t>
  </si>
  <si>
    <t xml:space="preserve">Demontaža/uklanjanje ograde od opeke i betona.
Provodi se po demontaži kamenih i metalnih dijelova od strane ovlaštenih restauratora.
Demontaža se vrši ručno uz strojnu pripomoć kako bi došlo do što manjeg oštećenja na okolnim objektima i hortikulturi.
U cijenu uključiti zbrinjavanje otpadnog građevinskog materijala na predviđenoj deponiji. 
</t>
  </si>
  <si>
    <t xml:space="preserve">Iskop temelja ograde od opeke i betona dubine cca 40-60 cm te dodatni iskop zemlje II klase do nosivog sraslog tla tj. dubine 80,0 cm za izradu novih temelja.
Širina iskopa 40-50,0 cm.
Iskop se vrši ručno uz strojnu pripomoć kako bi došlo do što manjeg oštećenja na okolnim objektima i hortikulturi.
U cijenu uključiti zbrinjavanje otpadnog građevinskog materijala na predviđenoj deponiji. 
</t>
  </si>
  <si>
    <t>jednakovrijedno:___________________________</t>
  </si>
  <si>
    <t>Zidanje zida ograde starom opekom formata 30 cm. Opeka mora biti zdrava, probrana, bez većih oštećenja i tragova soli. Mora biti usklađena s opekom prema  prethodnim fazama.</t>
  </si>
  <si>
    <t>Oblikovanje sljubnica finim „fugiranjem“ sa pravilno oblikovanom fugom blago zaobljenom prema unutarnjoj strani. Unutar ograde izvode se „skriveni ankeri – vertikalni serklaži“ na svakih cca 3,0 m, koji se armaturom ugrađuju u temelj, a dimenzije betona iznose cca 15/15 cm. Sa gornje strane zida izrađuje se pokrovna kapa od dvije opeke u vezu, ukupne širine 60,0 cm. Postavlja se u blagom nagibu, obostrano, usklađena s nagibom kamenog elementa.</t>
  </si>
  <si>
    <t>Obračun po m3 zida i m` kape zida s uključenim svim radovima do pune gotovosti.</t>
  </si>
  <si>
    <t>Izrada ab temelja ispod novog zida. Beton C20/25, dimenzije 40/80 cm, uključena postava potrebne oplate obzirom na teren (cca 20,0 cm obostrano po m`). U ab temelj ugrađuje se konstruktivna armatura – armaturni koš 8fi12, vilice fi8/30 te ankeri zida na mjestu svakog stupa i krajevima ograde. Na temelju izvodi se po cijeloj površini hidroizolacija  tekućim premazom u tri sloja tj. prema uputi odabranog tipa hidroizolacije (Sika, Mapei, MC ili jednakovrijedno). Hidroizolacija se izvodi i s istočne strane ograde na betonskom dijelu zida za zaštitu od zemljanog terena.</t>
  </si>
  <si>
    <t>Izrada betonskog dijela zida s unutarnje strane u svemu prema postojećem. Zid debljine cca 10-12,0 cm, sa izradom profilacije prema postojećem zidu. Betonski dio zida izodi sa u jednostranoj oplati, armira sa Q – 257, koja se ugrađuje u temelj, a armatura se povezuje sa armaturom vertikalnih serklaža. Beton C25/30, dimenzije 12/80 cm. Po završetku radova beton se obrađuje kamenom žbukom kao i sokl sa vanjske strane. Kamena žbuka sokla i unutarnjeg zida izvodi se tipa „Samoborka“ ili jednakovrijedno. U svemu prema odabiru nadležnog konzervatorskog ureda. Prije žbuke potrebno je ugraditi potrebni „primer“ na ab zid ili zid od opeke. Žbuka i sokl moraju biti zaštićeni od djelovanja vlage iz terena ili sa prometnice tj. dilatirane od asfalta.</t>
  </si>
  <si>
    <r>
      <t xml:space="preserve">Uređenje zelenih površina dobavom i ugradnjom zemljanog materijala (humusa). Na predviđenim površinama potrebno je na uređenu posteljicu u padovima dovesti i ugraditi zemljani materijal (plodna zemlja) kao pripremu za humusiranje. Debljina završnog sloja humusa iznosi 10,0 cm, a izrada travnjaka obuhvaća nabavu i dopremu mineralnog gnojiva (10 dkg/m2) i travne smjese za odgovarajuće podneblje (5,0 dkg/m2) kao i pripremu tla (fino planiranje, grabljanje i sl.) sa sijanjem trave, valjanjem posijanih površina i višekratno zaljevanjem i košnja do primopredaje radova. Planirana trava mora biti čvrsta za učestalo hodanje i korištenje u svemu kao proizvođač MIAGRA – SPORT ili jednakovrijedno.                                                                                                                               </t>
    </r>
    <r>
      <rPr>
        <sz val="9"/>
        <rFont val="Arial Narrow"/>
        <family val="2"/>
        <charset val="238"/>
      </rPr>
      <t>travnate površine  - opis stavke: (planiranje i iskop postojećeg terena, dobava i ugradnja humusa + gnojivo + planiranje + trava + valjanje + održavanje sa zaljevanjem do primopredaje)</t>
    </r>
  </si>
  <si>
    <t>U ziđe ograde ugrađeni su kameni klesanci dimenzije 35 / 35 / 35 cm s gornjim profilom u dvostranom nagibu koji se na svakih 2,5 – 3,0 m ugrađuju rasterno u zid ograde, a u iste su ugrađeni stupovi metalne ograde. Kamen je pješčanik karakterističan za područje i objekat. Obzirom na radove izvedene u prvoj fazi ustanovljeno da postojeći kameni elementi nisu postojani gradivno te nije moguće demontaža elemenata ograde bez mehaničkog oštećenja. Sukladno istome ishođena je suglasnost za izradu istovjetnih kamenih elemenata prema nalazima na sjevernoj strani ograde, a za kamen je odabran TRAVERTIN.</t>
  </si>
  <si>
    <t xml:space="preserve"> - Demontaža postojećeg klesenaca sa deponiranjem izvornih kamenih elemenata na zaštićenoj deponiji te demontaža i ponovna montaža metalne ograde</t>
  </si>
  <si>
    <t xml:space="preserve"> - Uzimanje profila na zdravim mjestima _ SUKLADNO I i II  FAZI</t>
  </si>
  <si>
    <t xml:space="preserve"> - Izrada probnog uzorka od odabrene vrste kamena kamena te ishođenje suglasnosti na isti od predstavnika nadležnog konzervatorskog ureda _ SUKLADNO I i II FAZI</t>
  </si>
  <si>
    <t xml:space="preserve"> - Izrada klesenaca od prirodnog kamena klesanjem – TRAVERTIN</t>
  </si>
  <si>
    <t xml:space="preserve"> - Ugradnja u zid od opeke adekvatnim mortom</t>
  </si>
  <si>
    <t xml:space="preserve"> - Montaža, spojni i pričvrsni materijal, završna obrada i impregnacija sredstvima za zaštitu</t>
  </si>
  <si>
    <t xml:space="preserve"> - SVE IZMJERE NA LICU MJESTA PRIJE IZRADE</t>
  </si>
  <si>
    <t xml:space="preserve"> - Opeka d=30,0 cm – probrana,  zdrava, bez oštećenja </t>
  </si>
  <si>
    <t xml:space="preserve"> - Betonski elementi C20/25 – trast cement </t>
  </si>
  <si>
    <t xml:space="preserve"> - Žbuka za zidanje, mm10, trast cement</t>
  </si>
  <si>
    <t xml:space="preserve"> - Obrada sljubnica Mapei mape antique allettamento ili jednakovrijedno (ton prema odabiru) </t>
  </si>
  <si>
    <t xml:space="preserve"> - Završna zaštita Mapei ANTIPLUVIOL S  ili jednakovrijedno (Bezbojno sredstvo protiv upijanja vode na osnovi siloksan smola u otapalu)</t>
  </si>
  <si>
    <t xml:space="preserve"> - Opeka d=30,0 cm – probrana,  zdrava, bez oštećenja</t>
  </si>
  <si>
    <t xml:space="preserve"> - Žbuka za zidanje, mm10, trast cement </t>
  </si>
  <si>
    <t xml:space="preserve"> - Obrada sljubnica Mapei mape antique allettamento ili jednakovrijedno (ton prema odabiru)</t>
  </si>
  <si>
    <t xml:space="preserve"> - Završna zaštita Mapei ANTIPLUVIOL S ili jednakovrijedno (Bezbojno sredstvo protiv upijanja vode na osnovi siloksan smola u otapalu)</t>
  </si>
  <si>
    <t>jednakovrijedno:__________________________________________________________________</t>
  </si>
  <si>
    <t>jednakovrijedno:_________________________________________________________________</t>
  </si>
  <si>
    <t>m2</t>
  </si>
  <si>
    <t>Jedinična cijena (EUR)</t>
  </si>
  <si>
    <t>Zamjena opeka ograde starom  opekom formata 30 cm. Predviđa se zamjena 120 komada opeka poklopnice. Opeka mora biti zdrava, probrana, bez većih oštećenja i tragova soli. Mora biti usklađena s opekom prema  prethodnim fazama.</t>
  </si>
  <si>
    <t>Po završetku radova sanacije uličnog dijela ograde predlaže se zamjena oštećenih elemenata opeke (kapa) te završna impregnacija gornje kape u cijelosti.
Istim se pozitivno utječe na vijeka trajanja uz uvijet kontinuirane zaštite.</t>
  </si>
  <si>
    <t>Zaštita kape.
Završna zaštita MAPEI ANTIPLUVIOL S ili SL:
Bezbojno sedstvo protiv upijanja vode na osnovi siloksan smola u otapalu.
Obračun po m2 poklopnice i bočnih stranica.</t>
  </si>
  <si>
    <t>SVEUKUPNA REKAPITULACIJA A+B</t>
  </si>
  <si>
    <t>UKUPNO (A+B) EUR</t>
  </si>
  <si>
    <t>SVEUKUPNO (A+B) EUR</t>
  </si>
  <si>
    <t>A -  ULIČNA OGRADA - KONZERVIRANJE</t>
  </si>
  <si>
    <t>Ponovna zaštita zidanih površina poklopnice iz prethodnih faza.
Završna zaštita MAPEI ANTIPLUVIOL S ili SL:
Bezbojno sedstvo protiv upijanja vode na osnovi siloksan smola u otapalu + prethodno čišćenje od sloja atmosferilija.
Obračun po m` poklopnice i bočnih stranica.</t>
  </si>
  <si>
    <r>
      <t xml:space="preserve">BISKUPSKI DVOR, KATEDRALA
OGRADA – </t>
    </r>
    <r>
      <rPr>
        <b/>
        <sz val="10"/>
        <rFont val="Arial Narrow"/>
        <family val="2"/>
        <charset val="238"/>
      </rPr>
      <t>XI FAZA</t>
    </r>
    <r>
      <rPr>
        <b/>
        <sz val="10"/>
        <color rgb="FFFF0000"/>
        <rFont val="Arial Narrow"/>
        <family val="2"/>
        <charset val="238"/>
      </rPr>
      <t xml:space="preserve"> </t>
    </r>
    <r>
      <rPr>
        <b/>
        <sz val="10"/>
        <color indexed="8"/>
        <rFont val="Arial Narrow"/>
        <family val="2"/>
        <charset val="238"/>
      </rPr>
      <t xml:space="preserve">(2026. godina)
A - ULIČNA OGRADA - KONZERVIRANJE 
B- DVORIŠNA OGRADA - ZAVRŠETAK                                                                                                                                                                          </t>
    </r>
  </si>
  <si>
    <t>09/2025</t>
  </si>
  <si>
    <t xml:space="preserve">B -  DVORIŠNA OGRADA - ZAVRŠETAK </t>
  </si>
  <si>
    <t>(8 POLJA = 8 X 2,2 m = 18,0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</si>
</sst>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n_-;\-* #,##0.00\ _k_n_-;_-* &quot;-&quot;??\ _k_n_-;_-@_-"/>
  </numFmts>
  <fonts count="31" x14ac:knownFonts="1">
    <font>
      <sz val="11"/>
      <color theme="1"/>
      <name val="Calibri"/>
      <family val="2"/>
      <charset val="238"/>
      <scheme val="minor"/>
    </font>
    <font>
      <sz val="10"/>
      <name val="Arial"/>
      <family val="2"/>
      <charset val="238"/>
    </font>
    <font>
      <sz val="11"/>
      <name val="Times New Roman CE"/>
      <family val="1"/>
      <charset val="238"/>
    </font>
    <font>
      <sz val="12"/>
      <name val="Times New Roman CE"/>
      <family val="1"/>
      <charset val="238"/>
    </font>
    <font>
      <b/>
      <sz val="10"/>
      <color indexed="56"/>
      <name val="Arial Narrow"/>
      <family val="2"/>
      <charset val="238"/>
    </font>
    <font>
      <sz val="10"/>
      <color theme="1"/>
      <name val="Arial Narrow"/>
      <family val="2"/>
      <charset val="238"/>
    </font>
    <font>
      <sz val="10"/>
      <color indexed="8"/>
      <name val="Arial Narrow"/>
      <family val="2"/>
      <charset val="238"/>
    </font>
    <font>
      <b/>
      <sz val="10"/>
      <name val="Arial Narrow"/>
      <family val="2"/>
      <charset val="238"/>
    </font>
    <font>
      <b/>
      <sz val="10"/>
      <color indexed="8"/>
      <name val="Arial Narrow"/>
      <family val="2"/>
      <charset val="238"/>
    </font>
    <font>
      <sz val="10"/>
      <name val="Arial"/>
      <family val="2"/>
    </font>
    <font>
      <sz val="10"/>
      <name val="Arial Narrow"/>
      <family val="2"/>
      <charset val="238"/>
    </font>
    <font>
      <b/>
      <sz val="12"/>
      <name val="Arial Narrow"/>
      <family val="2"/>
      <charset val="238"/>
    </font>
    <font>
      <b/>
      <sz val="12"/>
      <color indexed="8"/>
      <name val="Arial Narrow"/>
      <family val="2"/>
    </font>
    <font>
      <b/>
      <sz val="12"/>
      <color indexed="8"/>
      <name val="Arial Narrow"/>
      <family val="2"/>
      <charset val="238"/>
    </font>
    <font>
      <sz val="12"/>
      <name val="Arial Narrow"/>
      <family val="2"/>
      <charset val="238"/>
    </font>
    <font>
      <b/>
      <sz val="10"/>
      <color indexed="62"/>
      <name val="Arial Narrow"/>
      <family val="2"/>
      <charset val="238"/>
    </font>
    <font>
      <sz val="9"/>
      <color indexed="8"/>
      <name val="Arial Narrow"/>
      <family val="2"/>
      <charset val="238"/>
    </font>
    <font>
      <sz val="9"/>
      <color theme="1"/>
      <name val="Arial Narrow"/>
      <family val="2"/>
      <charset val="238"/>
    </font>
    <font>
      <sz val="9"/>
      <name val="Arial Narrow"/>
      <family val="2"/>
      <charset val="238"/>
    </font>
    <font>
      <b/>
      <sz val="10"/>
      <color rgb="FFFF0000"/>
      <name val="Arial Narrow"/>
      <family val="2"/>
      <charset val="238"/>
    </font>
    <font>
      <sz val="10"/>
      <name val="Arial Narrow"/>
      <family val="2"/>
    </font>
    <font>
      <b/>
      <u/>
      <sz val="10"/>
      <name val="Arial Narrow"/>
      <family val="2"/>
      <charset val="238"/>
    </font>
    <font>
      <u/>
      <sz val="10"/>
      <name val="Arial Narrow"/>
      <family val="2"/>
    </font>
    <font>
      <b/>
      <sz val="11"/>
      <name val="Arial Narrow"/>
      <family val="2"/>
      <charset val="238"/>
    </font>
    <font>
      <sz val="11"/>
      <name val="Arial Narrow"/>
      <family val="2"/>
      <charset val="238"/>
    </font>
    <font>
      <vertAlign val="superscript"/>
      <sz val="10"/>
      <color theme="1"/>
      <name val="Arial Narrow"/>
      <family val="2"/>
      <charset val="238"/>
    </font>
    <font>
      <vertAlign val="superscript"/>
      <sz val="10"/>
      <name val="Arial Narrow"/>
      <family val="2"/>
      <charset val="238"/>
    </font>
    <font>
      <b/>
      <u/>
      <sz val="11"/>
      <name val="Arial Narrow"/>
      <family val="2"/>
      <charset val="238"/>
    </font>
    <font>
      <b/>
      <sz val="12"/>
      <color theme="1"/>
      <name val="Calibri"/>
      <family val="2"/>
      <scheme val="minor"/>
    </font>
    <font>
      <b/>
      <sz val="11"/>
      <name val="Arial Narrow"/>
      <family val="2"/>
    </font>
    <font>
      <sz val="11"/>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s>
  <cellStyleXfs count="3">
    <xf numFmtId="0" fontId="0" fillId="0" borderId="0"/>
    <xf numFmtId="0" fontId="1" fillId="0" borderId="0"/>
    <xf numFmtId="0" fontId="9" fillId="0" borderId="0"/>
  </cellStyleXfs>
  <cellXfs count="182">
    <xf numFmtId="0" fontId="0" fillId="0" borderId="0" xfId="0"/>
    <xf numFmtId="4" fontId="3" fillId="0" borderId="0" xfId="1" applyNumberFormat="1" applyFont="1" applyAlignment="1">
      <alignment horizontal="justify" wrapText="1"/>
    </xf>
    <xf numFmtId="0" fontId="4" fillId="0" borderId="0" xfId="1" applyFont="1" applyAlignment="1">
      <alignment vertical="top" wrapText="1"/>
    </xf>
    <xf numFmtId="0" fontId="5" fillId="0" borderId="0" xfId="1" applyFont="1"/>
    <xf numFmtId="0" fontId="6" fillId="0" borderId="0" xfId="1" applyFont="1"/>
    <xf numFmtId="0" fontId="8" fillId="0" borderId="0" xfId="1" applyFont="1" applyAlignment="1">
      <alignment horizontal="left" vertical="top" wrapText="1"/>
    </xf>
    <xf numFmtId="0" fontId="4" fillId="0" borderId="0" xfId="1" applyFont="1" applyAlignment="1">
      <alignment horizontal="left" vertical="top" wrapText="1"/>
    </xf>
    <xf numFmtId="49" fontId="7" fillId="0" borderId="0" xfId="0" applyNumberFormat="1" applyFont="1" applyAlignment="1">
      <alignment horizontal="left" vertical="top"/>
    </xf>
    <xf numFmtId="0" fontId="4" fillId="0" borderId="0" xfId="1" applyFont="1" applyAlignment="1">
      <alignment vertical="center"/>
    </xf>
    <xf numFmtId="0" fontId="7" fillId="0" borderId="0" xfId="0" applyFont="1" applyAlignment="1">
      <alignment horizontal="left" vertical="top" wrapText="1"/>
    </xf>
    <xf numFmtId="0" fontId="7" fillId="0" borderId="0" xfId="1" applyFont="1" applyAlignment="1">
      <alignment horizontal="left" vertical="top" wrapText="1"/>
    </xf>
    <xf numFmtId="4" fontId="7" fillId="0" borderId="0" xfId="2" applyNumberFormat="1" applyFont="1" applyAlignment="1">
      <alignment horizontal="left" vertical="top" wrapText="1"/>
    </xf>
    <xf numFmtId="0" fontId="10" fillId="0" borderId="0" xfId="2" applyFont="1" applyAlignment="1">
      <alignment horizontal="left" vertical="top"/>
    </xf>
    <xf numFmtId="0" fontId="8" fillId="0" borderId="0" xfId="1" applyFont="1" applyAlignment="1">
      <alignment horizontal="left" vertical="top"/>
    </xf>
    <xf numFmtId="0" fontId="4" fillId="0" borderId="0" xfId="1" applyFont="1" applyAlignment="1">
      <alignment vertical="top"/>
    </xf>
    <xf numFmtId="0" fontId="4" fillId="0" borderId="0" xfId="1" applyFont="1" applyAlignment="1">
      <alignment horizontal="left" vertical="top"/>
    </xf>
    <xf numFmtId="0" fontId="7" fillId="0" borderId="0" xfId="2" applyFont="1" applyAlignment="1">
      <alignment horizontal="left" vertical="top"/>
    </xf>
    <xf numFmtId="0" fontId="7" fillId="0" borderId="0" xfId="2" applyFont="1" applyAlignment="1">
      <alignment horizontal="left" vertical="top" wrapText="1"/>
    </xf>
    <xf numFmtId="0" fontId="1" fillId="0" borderId="0" xfId="1"/>
    <xf numFmtId="0" fontId="15" fillId="0" borderId="0" xfId="2" applyFont="1" applyAlignment="1">
      <alignment horizontal="left" vertical="top" wrapText="1"/>
    </xf>
    <xf numFmtId="0" fontId="7" fillId="0" borderId="0" xfId="2" applyFont="1" applyAlignment="1">
      <alignment vertical="top"/>
    </xf>
    <xf numFmtId="0" fontId="7" fillId="0" borderId="0" xfId="2" applyFont="1" applyAlignment="1">
      <alignment vertical="top" wrapText="1"/>
    </xf>
    <xf numFmtId="4" fontId="2" fillId="0" borderId="0" xfId="1" applyNumberFormat="1" applyFont="1" applyAlignment="1">
      <alignment horizontal="justify" wrapText="1"/>
    </xf>
    <xf numFmtId="4" fontId="3" fillId="0" borderId="0" xfId="1" applyNumberFormat="1" applyFont="1" applyAlignment="1">
      <alignment horizontal="center" wrapText="1"/>
    </xf>
    <xf numFmtId="4" fontId="3" fillId="0" borderId="0" xfId="1" applyNumberFormat="1" applyFont="1" applyAlignment="1">
      <alignment horizontal="right" wrapText="1"/>
    </xf>
    <xf numFmtId="0" fontId="16" fillId="0" borderId="0" xfId="0" applyFont="1" applyAlignment="1">
      <alignment horizontal="left"/>
    </xf>
    <xf numFmtId="49" fontId="16" fillId="0" borderId="0" xfId="0" applyNumberFormat="1" applyFont="1" applyAlignment="1">
      <alignment horizontal="left" vertical="top"/>
    </xf>
    <xf numFmtId="0" fontId="16" fillId="0" borderId="0" xfId="0" applyFont="1" applyAlignment="1">
      <alignment vertical="top"/>
    </xf>
    <xf numFmtId="0" fontId="16" fillId="0" borderId="0" xfId="0" applyFont="1" applyAlignment="1">
      <alignment horizontal="left" vertical="center"/>
    </xf>
    <xf numFmtId="49" fontId="23" fillId="3" borderId="1" xfId="0" applyNumberFormat="1" applyFont="1" applyFill="1" applyBorder="1" applyAlignment="1">
      <alignment horizontal="center" vertical="center" wrapText="1"/>
    </xf>
    <xf numFmtId="4" fontId="10"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49" fontId="10" fillId="0" borderId="0" xfId="1" applyNumberFormat="1" applyFont="1" applyAlignment="1">
      <alignment horizontal="center" vertical="top" wrapText="1"/>
    </xf>
    <xf numFmtId="164" fontId="5" fillId="0" borderId="0" xfId="1" applyNumberFormat="1" applyFont="1"/>
    <xf numFmtId="164" fontId="6" fillId="0" borderId="0" xfId="1" applyNumberFormat="1" applyFont="1"/>
    <xf numFmtId="164" fontId="8" fillId="0" borderId="0" xfId="1" applyNumberFormat="1" applyFont="1" applyAlignment="1">
      <alignment horizontal="left" vertical="top" wrapText="1"/>
    </xf>
    <xf numFmtId="164" fontId="8" fillId="0" borderId="0" xfId="1" applyNumberFormat="1" applyFont="1" applyAlignment="1">
      <alignment horizontal="left" vertical="top"/>
    </xf>
    <xf numFmtId="164" fontId="5" fillId="0" borderId="0" xfId="1" applyNumberFormat="1" applyFont="1" applyAlignment="1">
      <alignment horizontal="left" vertical="top"/>
    </xf>
    <xf numFmtId="164" fontId="15" fillId="0" borderId="0" xfId="2" applyNumberFormat="1" applyFont="1" applyAlignment="1">
      <alignment horizontal="left" vertical="top" wrapText="1"/>
    </xf>
    <xf numFmtId="164" fontId="3" fillId="0" borderId="0" xfId="1" applyNumberFormat="1" applyFont="1" applyAlignment="1">
      <alignment horizontal="right" wrapText="1"/>
    </xf>
    <xf numFmtId="164" fontId="16" fillId="0" borderId="0" xfId="0" applyNumberFormat="1" applyFont="1" applyAlignment="1">
      <alignment horizontal="left"/>
    </xf>
    <xf numFmtId="164" fontId="16" fillId="0" borderId="0" xfId="0" applyNumberFormat="1" applyFont="1" applyAlignment="1">
      <alignment vertical="top"/>
    </xf>
    <xf numFmtId="164" fontId="17" fillId="0" borderId="0" xfId="0" applyNumberFormat="1" applyFont="1" applyAlignment="1">
      <alignment horizontal="left"/>
    </xf>
    <xf numFmtId="164" fontId="0" fillId="0" borderId="0" xfId="0" applyNumberFormat="1"/>
    <xf numFmtId="164" fontId="10" fillId="3" borderId="1" xfId="0" applyNumberFormat="1" applyFont="1" applyFill="1" applyBorder="1" applyAlignment="1">
      <alignment horizontal="center" vertical="center" wrapText="1"/>
    </xf>
    <xf numFmtId="2" fontId="5" fillId="0" borderId="0" xfId="1" applyNumberFormat="1" applyFont="1"/>
    <xf numFmtId="2" fontId="6" fillId="0" borderId="0" xfId="1" applyNumberFormat="1" applyFont="1"/>
    <xf numFmtId="2" fontId="8" fillId="0" borderId="0" xfId="1" applyNumberFormat="1" applyFont="1" applyAlignment="1">
      <alignment horizontal="left" vertical="top"/>
    </xf>
    <xf numFmtId="2" fontId="3" fillId="0" borderId="0" xfId="1" applyNumberFormat="1" applyFont="1" applyAlignment="1">
      <alignment horizontal="right" wrapText="1"/>
    </xf>
    <xf numFmtId="2" fontId="16" fillId="0" borderId="0" xfId="0" applyNumberFormat="1" applyFont="1" applyAlignment="1">
      <alignment vertical="top"/>
    </xf>
    <xf numFmtId="2" fontId="0" fillId="0" borderId="0" xfId="0" applyNumberFormat="1"/>
    <xf numFmtId="2" fontId="10" fillId="3" borderId="1" xfId="0" applyNumberFormat="1" applyFont="1" applyFill="1" applyBorder="1" applyAlignment="1">
      <alignment horizontal="center" vertical="center" wrapText="1"/>
    </xf>
    <xf numFmtId="2" fontId="3" fillId="0" borderId="0" xfId="1" applyNumberFormat="1" applyFont="1" applyAlignment="1">
      <alignment horizontal="justify" wrapText="1"/>
    </xf>
    <xf numFmtId="2" fontId="7" fillId="0" borderId="0" xfId="2" applyNumberFormat="1" applyFont="1" applyAlignment="1">
      <alignment vertical="top" wrapText="1"/>
    </xf>
    <xf numFmtId="2" fontId="7" fillId="0" borderId="0" xfId="2" applyNumberFormat="1" applyFont="1" applyAlignment="1">
      <alignment horizontal="left" vertical="top" wrapText="1"/>
    </xf>
    <xf numFmtId="2" fontId="8" fillId="0" borderId="0" xfId="1" applyNumberFormat="1" applyFont="1" applyAlignment="1">
      <alignment vertical="top"/>
    </xf>
    <xf numFmtId="2" fontId="16" fillId="0" borderId="0" xfId="0" applyNumberFormat="1" applyFont="1" applyAlignment="1">
      <alignment horizontal="left"/>
    </xf>
    <xf numFmtId="0" fontId="5" fillId="0" borderId="1" xfId="0" applyFont="1" applyBorder="1" applyAlignment="1">
      <alignment horizontal="center" vertical="center" wrapText="1"/>
    </xf>
    <xf numFmtId="4" fontId="5" fillId="0" borderId="0" xfId="1" applyNumberFormat="1" applyFont="1"/>
    <xf numFmtId="4" fontId="6" fillId="0" borderId="0" xfId="1" applyNumberFormat="1" applyFont="1"/>
    <xf numFmtId="4" fontId="8" fillId="0" borderId="0" xfId="1" applyNumberFormat="1" applyFont="1" applyAlignment="1">
      <alignment horizontal="left" vertical="top"/>
    </xf>
    <xf numFmtId="4" fontId="5" fillId="0" borderId="0" xfId="1" applyNumberFormat="1" applyFont="1" applyAlignment="1">
      <alignment horizontal="left" vertical="top"/>
    </xf>
    <xf numFmtId="4" fontId="17" fillId="0" borderId="0" xfId="0" applyNumberFormat="1" applyFont="1" applyAlignment="1">
      <alignment horizontal="left"/>
    </xf>
    <xf numFmtId="4" fontId="16" fillId="0" borderId="0" xfId="0" applyNumberFormat="1" applyFont="1" applyAlignment="1">
      <alignment vertical="top"/>
    </xf>
    <xf numFmtId="4" fontId="0" fillId="0" borderId="0" xfId="0" applyNumberFormat="1"/>
    <xf numFmtId="49" fontId="24" fillId="2" borderId="1" xfId="0" applyNumberFormat="1" applyFont="1" applyFill="1" applyBorder="1" applyAlignment="1">
      <alignment horizontal="center" vertical="center" wrapText="1"/>
    </xf>
    <xf numFmtId="4" fontId="23" fillId="2" borderId="1" xfId="0" applyNumberFormat="1" applyFont="1" applyFill="1" applyBorder="1" applyAlignment="1">
      <alignment horizontal="right" vertical="center" wrapText="1"/>
    </xf>
    <xf numFmtId="4" fontId="5" fillId="0" borderId="0" xfId="0" applyNumberFormat="1" applyFont="1" applyAlignment="1">
      <alignment horizontal="center" vertical="center" wrapText="1"/>
    </xf>
    <xf numFmtId="49" fontId="24" fillId="2" borderId="9" xfId="0" applyNumberFormat="1" applyFont="1" applyFill="1" applyBorder="1" applyAlignment="1">
      <alignment horizontal="center" vertical="center" wrapText="1"/>
    </xf>
    <xf numFmtId="4" fontId="23" fillId="2" borderId="9" xfId="0" applyNumberFormat="1" applyFont="1" applyFill="1" applyBorder="1" applyAlignment="1">
      <alignment horizontal="right" vertical="center" wrapText="1"/>
    </xf>
    <xf numFmtId="0" fontId="10" fillId="0" borderId="0" xfId="1" applyFont="1" applyAlignment="1">
      <alignment vertical="top"/>
    </xf>
    <xf numFmtId="2"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0" fontId="5" fillId="0" borderId="0" xfId="0" applyFont="1" applyAlignment="1">
      <alignment horizontal="center" vertical="center" wrapText="1"/>
    </xf>
    <xf numFmtId="2" fontId="5" fillId="0" borderId="0" xfId="0" applyNumberFormat="1" applyFont="1" applyAlignment="1">
      <alignment horizontal="right" vertical="center" wrapText="1"/>
    </xf>
    <xf numFmtId="164" fontId="5" fillId="0" borderId="0" xfId="0" applyNumberFormat="1" applyFont="1" applyAlignment="1">
      <alignment horizontal="right" vertical="center" wrapText="1"/>
    </xf>
    <xf numFmtId="4" fontId="5" fillId="0" borderId="0" xfId="0" applyNumberFormat="1" applyFont="1" applyAlignment="1">
      <alignment horizontal="right" vertical="center" wrapText="1"/>
    </xf>
    <xf numFmtId="4" fontId="30" fillId="2" borderId="9" xfId="0" applyNumberFormat="1" applyFont="1" applyFill="1" applyBorder="1" applyAlignment="1">
      <alignment horizontal="right" vertical="center" wrapText="1"/>
    </xf>
    <xf numFmtId="4" fontId="30" fillId="2" borderId="1" xfId="0" applyNumberFormat="1" applyFont="1" applyFill="1" applyBorder="1" applyAlignment="1">
      <alignment horizontal="right" vertical="center" wrapText="1"/>
    </xf>
    <xf numFmtId="0" fontId="20" fillId="0" borderId="0" xfId="1" applyFont="1" applyAlignment="1">
      <alignment horizontal="left" vertical="top" wrapText="1"/>
    </xf>
    <xf numFmtId="0" fontId="10" fillId="0" borderId="13" xfId="1" applyFont="1" applyBorder="1" applyAlignment="1">
      <alignment horizontal="left" vertical="top" wrapText="1"/>
    </xf>
    <xf numFmtId="0" fontId="10" fillId="0" borderId="0" xfId="1" applyFont="1" applyAlignment="1">
      <alignment horizontal="left" vertical="top" wrapText="1"/>
    </xf>
    <xf numFmtId="0" fontId="10" fillId="0" borderId="14" xfId="1" applyFont="1" applyBorder="1" applyAlignment="1">
      <alignment horizontal="left" vertical="top" wrapText="1"/>
    </xf>
    <xf numFmtId="0" fontId="10" fillId="0" borderId="5" xfId="1" applyFont="1" applyBorder="1" applyAlignment="1">
      <alignment horizontal="left" vertical="top" wrapText="1"/>
    </xf>
    <xf numFmtId="0" fontId="10" fillId="0" borderId="6" xfId="1" applyFont="1" applyBorder="1" applyAlignment="1">
      <alignment horizontal="left" vertical="top" wrapText="1"/>
    </xf>
    <xf numFmtId="0" fontId="10" fillId="0" borderId="7" xfId="1" applyFont="1" applyBorder="1" applyAlignment="1">
      <alignment horizontal="left" vertical="top" wrapText="1"/>
    </xf>
    <xf numFmtId="0" fontId="10" fillId="0" borderId="10" xfId="1" applyFont="1" applyBorder="1" applyAlignment="1">
      <alignment horizontal="left" vertical="top" wrapText="1"/>
    </xf>
    <xf numFmtId="0" fontId="10" fillId="0" borderId="11" xfId="1" applyFont="1" applyBorder="1" applyAlignment="1">
      <alignment horizontal="left" vertical="top" wrapText="1"/>
    </xf>
    <xf numFmtId="0" fontId="10" fillId="0" borderId="12" xfId="1" applyFont="1" applyBorder="1" applyAlignment="1">
      <alignment horizontal="left" vertical="top" wrapText="1"/>
    </xf>
    <xf numFmtId="4" fontId="29" fillId="2" borderId="10" xfId="0" applyNumberFormat="1" applyFont="1" applyFill="1" applyBorder="1" applyAlignment="1">
      <alignment horizontal="left" vertical="center" wrapText="1"/>
    </xf>
    <xf numFmtId="4" fontId="29" fillId="2" borderId="11" xfId="0" applyNumberFormat="1" applyFont="1" applyFill="1" applyBorder="1" applyAlignment="1">
      <alignment horizontal="left" vertical="center" wrapText="1"/>
    </xf>
    <xf numFmtId="4" fontId="29" fillId="2" borderId="12" xfId="0" applyNumberFormat="1" applyFont="1" applyFill="1" applyBorder="1" applyAlignment="1">
      <alignment horizontal="left" vertical="center" wrapText="1"/>
    </xf>
    <xf numFmtId="0" fontId="28" fillId="0" borderId="15" xfId="0" applyFont="1" applyBorder="1" applyAlignment="1">
      <alignment horizontal="left"/>
    </xf>
    <xf numFmtId="0" fontId="28" fillId="0" borderId="17" xfId="0" applyFont="1" applyBorder="1" applyAlignment="1">
      <alignment horizontal="left"/>
    </xf>
    <xf numFmtId="0" fontId="28" fillId="0" borderId="16" xfId="0" applyFont="1" applyBorder="1" applyAlignment="1">
      <alignment horizontal="left"/>
    </xf>
    <xf numFmtId="0" fontId="10" fillId="0" borderId="2" xfId="1" applyFont="1" applyBorder="1" applyAlignment="1">
      <alignment horizontal="left" vertical="top" wrapText="1"/>
    </xf>
    <xf numFmtId="0" fontId="10" fillId="0" borderId="3" xfId="1" applyFont="1" applyBorder="1" applyAlignment="1">
      <alignment horizontal="left" vertical="top" wrapText="1"/>
    </xf>
    <xf numFmtId="0" fontId="10" fillId="0" borderId="4" xfId="1" applyFont="1" applyBorder="1" applyAlignment="1">
      <alignment horizontal="left" vertical="top" wrapText="1"/>
    </xf>
    <xf numFmtId="0" fontId="21" fillId="0" borderId="2" xfId="1" applyFont="1" applyBorder="1" applyAlignment="1">
      <alignment horizontal="left" vertical="top" wrapText="1"/>
    </xf>
    <xf numFmtId="0" fontId="21" fillId="0" borderId="3" xfId="1" applyFont="1" applyBorder="1" applyAlignment="1">
      <alignment horizontal="left" vertical="top" wrapText="1"/>
    </xf>
    <xf numFmtId="0" fontId="21" fillId="0" borderId="4" xfId="1" applyFont="1" applyBorder="1" applyAlignment="1">
      <alignment horizontal="left" vertical="top" wrapText="1"/>
    </xf>
    <xf numFmtId="4" fontId="24" fillId="2" borderId="5" xfId="0" applyNumberFormat="1" applyFont="1" applyFill="1" applyBorder="1" applyAlignment="1">
      <alignment horizontal="left" vertical="center" wrapText="1"/>
    </xf>
    <xf numFmtId="4" fontId="24" fillId="2" borderId="6" xfId="0" applyNumberFormat="1" applyFont="1" applyFill="1" applyBorder="1" applyAlignment="1">
      <alignment horizontal="left" vertical="center" wrapText="1"/>
    </xf>
    <xf numFmtId="4" fontId="24" fillId="2" borderId="7" xfId="0" applyNumberFormat="1" applyFont="1" applyFill="1" applyBorder="1" applyAlignment="1">
      <alignment horizontal="left" vertical="center" wrapText="1"/>
    </xf>
    <xf numFmtId="0" fontId="10" fillId="0" borderId="9" xfId="1" applyFont="1" applyBorder="1" applyAlignment="1">
      <alignment horizontal="left" vertical="top" wrapText="1"/>
    </xf>
    <xf numFmtId="0" fontId="10" fillId="0" borderId="1" xfId="1" applyFont="1" applyBorder="1" applyAlignment="1">
      <alignment horizontal="left" vertical="top" wrapText="1"/>
    </xf>
    <xf numFmtId="0" fontId="8" fillId="0" borderId="0" xfId="0" applyFont="1" applyAlignment="1">
      <alignment horizontal="left" vertical="top" wrapText="1"/>
    </xf>
    <xf numFmtId="4" fontId="23" fillId="3" borderId="10" xfId="0" applyNumberFormat="1" applyFont="1" applyFill="1" applyBorder="1" applyAlignment="1">
      <alignment horizontal="left" vertical="center" wrapText="1"/>
    </xf>
    <xf numFmtId="4" fontId="23" fillId="3" borderId="11" xfId="0" applyNumberFormat="1" applyFont="1" applyFill="1" applyBorder="1" applyAlignment="1">
      <alignment horizontal="left" vertical="center" wrapText="1"/>
    </xf>
    <xf numFmtId="4" fontId="23" fillId="3" borderId="12" xfId="0" applyNumberFormat="1" applyFont="1" applyFill="1" applyBorder="1" applyAlignment="1">
      <alignment horizontal="left" vertical="center" wrapText="1"/>
    </xf>
    <xf numFmtId="4" fontId="24" fillId="2" borderId="10" xfId="0" applyNumberFormat="1" applyFont="1" applyFill="1" applyBorder="1" applyAlignment="1">
      <alignment horizontal="left" vertical="center" wrapText="1"/>
    </xf>
    <xf numFmtId="4" fontId="24" fillId="2" borderId="11" xfId="0" applyNumberFormat="1" applyFont="1" applyFill="1" applyBorder="1" applyAlignment="1">
      <alignment horizontal="left" vertical="center" wrapText="1"/>
    </xf>
    <xf numFmtId="4" fontId="24" fillId="2" borderId="12" xfId="0" applyNumberFormat="1" applyFont="1" applyFill="1" applyBorder="1" applyAlignment="1">
      <alignment horizontal="left" vertical="center" wrapText="1"/>
    </xf>
    <xf numFmtId="49" fontId="23" fillId="2" borderId="10" xfId="0" applyNumberFormat="1" applyFont="1" applyFill="1" applyBorder="1" applyAlignment="1">
      <alignment horizontal="left" vertical="center" wrapText="1"/>
    </xf>
    <xf numFmtId="49" fontId="23" fillId="2" borderId="11" xfId="0" applyNumberFormat="1" applyFont="1" applyFill="1" applyBorder="1" applyAlignment="1">
      <alignment horizontal="left" vertical="center" wrapText="1"/>
    </xf>
    <xf numFmtId="49" fontId="23" fillId="2" borderId="12" xfId="0" applyNumberFormat="1" applyFont="1" applyFill="1" applyBorder="1" applyAlignment="1">
      <alignment horizontal="left" vertical="center" wrapText="1"/>
    </xf>
    <xf numFmtId="49" fontId="27" fillId="2" borderId="10" xfId="0" applyNumberFormat="1" applyFont="1" applyFill="1" applyBorder="1" applyAlignment="1">
      <alignment horizontal="left" vertical="center" wrapText="1"/>
    </xf>
    <xf numFmtId="49" fontId="27" fillId="2" borderId="11" xfId="0" applyNumberFormat="1" applyFont="1" applyFill="1" applyBorder="1" applyAlignment="1">
      <alignment horizontal="left" vertical="center" wrapText="1"/>
    </xf>
    <xf numFmtId="49" fontId="27" fillId="2" borderId="12" xfId="0" applyNumberFormat="1" applyFont="1" applyFill="1" applyBorder="1" applyAlignment="1">
      <alignment horizontal="left" vertical="center" wrapText="1"/>
    </xf>
    <xf numFmtId="0" fontId="22" fillId="0" borderId="0" xfId="1" applyFont="1" applyAlignment="1">
      <alignment horizontal="left" vertical="top" wrapText="1"/>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1" fillId="0" borderId="4" xfId="0" applyFont="1" applyBorder="1" applyAlignment="1">
      <alignment horizontal="right" vertical="center"/>
    </xf>
    <xf numFmtId="0" fontId="11" fillId="0" borderId="5" xfId="0" applyFont="1" applyBorder="1" applyAlignment="1">
      <alignment horizontal="right" vertical="center"/>
    </xf>
    <xf numFmtId="0" fontId="11" fillId="0" borderId="6" xfId="0" applyFont="1" applyBorder="1" applyAlignment="1">
      <alignment horizontal="right" vertical="center"/>
    </xf>
    <xf numFmtId="0" fontId="11" fillId="0" borderId="7" xfId="0" applyFont="1" applyBorder="1" applyAlignment="1">
      <alignment horizontal="right" vertical="center"/>
    </xf>
    <xf numFmtId="4" fontId="7" fillId="0" borderId="0" xfId="1" applyNumberFormat="1" applyFont="1" applyAlignment="1">
      <alignment horizontal="center" vertical="center"/>
    </xf>
    <xf numFmtId="4" fontId="7" fillId="0" borderId="0" xfId="1" applyNumberFormat="1" applyFont="1" applyAlignment="1">
      <alignment horizontal="center" vertical="top" wrapText="1"/>
    </xf>
    <xf numFmtId="0" fontId="21" fillId="0" borderId="1" xfId="1" applyFont="1" applyBorder="1" applyAlignment="1">
      <alignment horizontal="left" vertical="top" wrapText="1"/>
    </xf>
    <xf numFmtId="4" fontId="30" fillId="2" borderId="10" xfId="0" applyNumberFormat="1" applyFont="1" applyFill="1" applyBorder="1" applyAlignment="1">
      <alignment horizontal="left" vertical="center" wrapText="1"/>
    </xf>
    <xf numFmtId="4" fontId="30" fillId="2" borderId="11" xfId="0" applyNumberFormat="1" applyFont="1" applyFill="1" applyBorder="1" applyAlignment="1">
      <alignment horizontal="left" vertical="center" wrapText="1"/>
    </xf>
    <xf numFmtId="4" fontId="30" fillId="2" borderId="12" xfId="0" applyNumberFormat="1" applyFont="1" applyFill="1" applyBorder="1" applyAlignment="1">
      <alignment horizontal="left" vertical="center" wrapText="1"/>
    </xf>
    <xf numFmtId="0" fontId="4" fillId="0" borderId="0" xfId="1" applyFont="1" applyAlignment="1">
      <alignment horizontal="left" vertical="top" wrapText="1"/>
    </xf>
    <xf numFmtId="0" fontId="7" fillId="0" borderId="0" xfId="0" applyFont="1" applyAlignment="1">
      <alignment horizontal="left" vertical="top" wrapText="1"/>
    </xf>
    <xf numFmtId="0" fontId="4" fillId="0" borderId="0" xfId="1" applyFont="1" applyAlignment="1">
      <alignment horizontal="left" vertical="center"/>
    </xf>
    <xf numFmtId="0" fontId="0" fillId="0" borderId="11" xfId="0" applyBorder="1" applyAlignment="1">
      <alignment horizontal="left"/>
    </xf>
    <xf numFmtId="0" fontId="0" fillId="0" borderId="12" xfId="0" applyBorder="1" applyAlignment="1">
      <alignment horizontal="left"/>
    </xf>
    <xf numFmtId="0" fontId="10" fillId="0" borderId="5" xfId="1" applyFont="1" applyBorder="1" applyAlignment="1">
      <alignment horizontal="left" vertical="top"/>
    </xf>
    <xf numFmtId="0" fontId="10" fillId="0" borderId="6" xfId="1" applyFont="1" applyBorder="1" applyAlignment="1">
      <alignment horizontal="left" vertical="top"/>
    </xf>
    <xf numFmtId="0" fontId="10" fillId="0" borderId="7" xfId="1" applyFont="1" applyBorder="1" applyAlignment="1">
      <alignment horizontal="left" vertical="top"/>
    </xf>
    <xf numFmtId="0" fontId="4" fillId="0" borderId="0" xfId="1" applyFont="1" applyAlignment="1">
      <alignment horizontal="left" vertical="top"/>
    </xf>
    <xf numFmtId="49" fontId="7" fillId="0" borderId="0" xfId="1" applyNumberFormat="1" applyFont="1" applyAlignment="1">
      <alignment horizontal="left" vertical="center"/>
    </xf>
    <xf numFmtId="0" fontId="7" fillId="0" borderId="0" xfId="2" applyFont="1" applyAlignment="1">
      <alignment horizontal="left" vertical="top" wrapText="1"/>
    </xf>
    <xf numFmtId="49" fontId="11" fillId="2" borderId="1" xfId="1" applyNumberFormat="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2" fillId="2" borderId="2" xfId="1" applyFont="1" applyFill="1" applyBorder="1" applyAlignment="1">
      <alignment horizontal="left" vertical="center"/>
    </xf>
    <xf numFmtId="0" fontId="12" fillId="2" borderId="3" xfId="1" applyFont="1" applyFill="1" applyBorder="1" applyAlignment="1">
      <alignment horizontal="left" vertical="center"/>
    </xf>
    <xf numFmtId="0" fontId="12" fillId="2" borderId="4" xfId="1" applyFont="1" applyFill="1" applyBorder="1" applyAlignment="1">
      <alignment horizontal="left" vertical="center"/>
    </xf>
    <xf numFmtId="0" fontId="12" fillId="2" borderId="5" xfId="1" applyFont="1" applyFill="1" applyBorder="1" applyAlignment="1">
      <alignment horizontal="left" vertical="center"/>
    </xf>
    <xf numFmtId="0" fontId="12" fillId="2" borderId="6" xfId="1" applyFont="1" applyFill="1" applyBorder="1" applyAlignment="1">
      <alignment horizontal="left" vertical="center"/>
    </xf>
    <xf numFmtId="0" fontId="12" fillId="2" borderId="7" xfId="1" applyFont="1" applyFill="1" applyBorder="1" applyAlignment="1">
      <alignment horizontal="left" vertical="center"/>
    </xf>
    <xf numFmtId="49" fontId="13" fillId="0" borderId="8" xfId="0" applyNumberFormat="1" applyFont="1" applyBorder="1" applyAlignment="1">
      <alignment horizontal="center" vertical="center"/>
    </xf>
    <xf numFmtId="49" fontId="13" fillId="0" borderId="9" xfId="0" applyNumberFormat="1" applyFont="1" applyBorder="1" applyAlignment="1">
      <alignment horizontal="center" vertical="center"/>
    </xf>
    <xf numFmtId="0" fontId="14" fillId="0" borderId="2" xfId="0" applyFont="1" applyBorder="1" applyAlignment="1">
      <alignment horizontal="right" vertical="center"/>
    </xf>
    <xf numFmtId="0" fontId="14" fillId="0" borderId="3" xfId="0" applyFont="1" applyBorder="1" applyAlignment="1">
      <alignment horizontal="right" vertical="center"/>
    </xf>
    <xf numFmtId="0" fontId="14" fillId="0" borderId="4" xfId="0" applyFont="1" applyBorder="1" applyAlignment="1">
      <alignment horizontal="right" vertical="center"/>
    </xf>
    <xf numFmtId="0" fontId="14" fillId="0" borderId="5" xfId="0" applyFont="1" applyBorder="1" applyAlignment="1">
      <alignment horizontal="right" vertical="center"/>
    </xf>
    <xf numFmtId="0" fontId="14" fillId="0" borderId="6" xfId="0" applyFont="1" applyBorder="1" applyAlignment="1">
      <alignment horizontal="right" vertical="center"/>
    </xf>
    <xf numFmtId="0" fontId="14" fillId="0" borderId="7" xfId="0" applyFont="1" applyBorder="1" applyAlignment="1">
      <alignment horizontal="right" vertical="center"/>
    </xf>
    <xf numFmtId="0" fontId="21" fillId="0" borderId="0" xfId="1" applyFont="1" applyAlignment="1">
      <alignment horizontal="left" vertical="top" wrapText="1"/>
    </xf>
    <xf numFmtId="0" fontId="20" fillId="3" borderId="1" xfId="0" applyFont="1" applyFill="1" applyBorder="1" applyAlignment="1">
      <alignment horizontal="center" vertical="center"/>
    </xf>
    <xf numFmtId="0" fontId="0" fillId="0" borderId="18" xfId="0" applyBorder="1" applyAlignment="1">
      <alignment horizontal="left"/>
    </xf>
    <xf numFmtId="0" fontId="0" fillId="0" borderId="11" xfId="0" applyBorder="1"/>
    <xf numFmtId="0" fontId="0" fillId="0" borderId="12" xfId="0" applyBorder="1"/>
    <xf numFmtId="0" fontId="10" fillId="0" borderId="5" xfId="1" applyFont="1" applyBorder="1" applyAlignment="1">
      <alignment horizontal="center" vertical="top" wrapText="1"/>
    </xf>
    <xf numFmtId="0" fontId="10" fillId="0" borderId="6" xfId="1" applyFont="1" applyBorder="1" applyAlignment="1">
      <alignment horizontal="center" vertical="top" wrapText="1"/>
    </xf>
    <xf numFmtId="0" fontId="10" fillId="0" borderId="7" xfId="1" applyFont="1" applyBorder="1" applyAlignment="1">
      <alignment horizontal="center" vertical="top" wrapText="1"/>
    </xf>
    <xf numFmtId="0" fontId="10" fillId="0" borderId="10" xfId="1" applyFont="1" applyBorder="1" applyAlignment="1">
      <alignment horizontal="left" vertical="center" wrapText="1"/>
    </xf>
    <xf numFmtId="0" fontId="10" fillId="0" borderId="12" xfId="1" applyFont="1" applyBorder="1" applyAlignment="1">
      <alignment horizontal="left" vertical="center" wrapText="1"/>
    </xf>
    <xf numFmtId="0" fontId="7" fillId="0" borderId="10" xfId="1" applyFont="1" applyBorder="1" applyAlignment="1">
      <alignment horizontal="center" vertical="center" wrapText="1"/>
    </xf>
    <xf numFmtId="0" fontId="7" fillId="0" borderId="12"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12" xfId="1" applyFont="1" applyBorder="1" applyAlignment="1">
      <alignment horizontal="center" vertical="center" wrapText="1"/>
    </xf>
    <xf numFmtId="9" fontId="10" fillId="0" borderId="10" xfId="1" applyNumberFormat="1" applyFont="1" applyBorder="1" applyAlignment="1">
      <alignment horizontal="center" vertical="center" wrapText="1"/>
    </xf>
    <xf numFmtId="9" fontId="10" fillId="0" borderId="12" xfId="1" applyNumberFormat="1" applyFont="1" applyBorder="1" applyAlignment="1">
      <alignment horizontal="center" vertical="center" wrapText="1"/>
    </xf>
    <xf numFmtId="0" fontId="21" fillId="0" borderId="8" xfId="1" applyFont="1" applyBorder="1" applyAlignment="1">
      <alignment horizontal="left" vertical="top" wrapText="1"/>
    </xf>
    <xf numFmtId="0" fontId="7" fillId="0" borderId="10" xfId="1" applyFont="1" applyBorder="1" applyAlignment="1">
      <alignment horizontal="left" vertical="top" wrapText="1"/>
    </xf>
    <xf numFmtId="0" fontId="7" fillId="0" borderId="11" xfId="1" applyFont="1" applyBorder="1" applyAlignment="1">
      <alignment horizontal="left" vertical="top" wrapText="1"/>
    </xf>
    <xf numFmtId="9" fontId="7" fillId="0" borderId="10" xfId="1" applyNumberFormat="1" applyFont="1" applyBorder="1" applyAlignment="1">
      <alignment horizontal="center" vertical="center" wrapText="1"/>
    </xf>
    <xf numFmtId="9" fontId="7" fillId="0" borderId="12" xfId="1" applyNumberFormat="1" applyFont="1" applyBorder="1" applyAlignment="1">
      <alignment horizontal="center" vertical="center" wrapText="1"/>
    </xf>
  </cellXfs>
  <cellStyles count="3">
    <cellStyle name="Normal 2" xfId="2" xr:uid="{00000000-0005-0000-0000-000001000000}"/>
    <cellStyle name="Normal 4" xfId="1" xr:uid="{00000000-0005-0000-0000-000002000000}"/>
    <cellStyle name="Normal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468313</xdr:colOff>
      <xdr:row>317</xdr:row>
      <xdr:rowOff>11907</xdr:rowOff>
    </xdr:from>
    <xdr:to>
      <xdr:col>8</xdr:col>
      <xdr:colOff>331788</xdr:colOff>
      <xdr:row>322</xdr:row>
      <xdr:rowOff>40482</xdr:rowOff>
    </xdr:to>
    <xdr:pic>
      <xdr:nvPicPr>
        <xdr:cNvPr id="2" name="Picture 4" descr="MARKO NOVI POTPIS1.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rot="21014385">
          <a:off x="3524251" y="89832657"/>
          <a:ext cx="1847850" cy="98107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3</xdr:col>
          <xdr:colOff>9525</xdr:colOff>
          <xdr:row>2</xdr:row>
          <xdr:rowOff>0</xdr:rowOff>
        </xdr:from>
        <xdr:to>
          <xdr:col>7</xdr:col>
          <xdr:colOff>171450</xdr:colOff>
          <xdr:row>9</xdr:row>
          <xdr:rowOff>104775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605518</xdr:colOff>
      <xdr:row>33</xdr:row>
      <xdr:rowOff>47626</xdr:rowOff>
    </xdr:from>
    <xdr:to>
      <xdr:col>8</xdr:col>
      <xdr:colOff>468993</xdr:colOff>
      <xdr:row>38</xdr:row>
      <xdr:rowOff>48987</xdr:rowOff>
    </xdr:to>
    <xdr:pic>
      <xdr:nvPicPr>
        <xdr:cNvPr id="3" name="Picture 4" descr="MARKO NOVI POTPIS1.jp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srcRect/>
        <a:stretch>
          <a:fillRect/>
        </a:stretch>
      </xdr:blipFill>
      <xdr:spPr bwMode="auto">
        <a:xfrm>
          <a:off x="3667125" y="6538233"/>
          <a:ext cx="1850118" cy="981075"/>
        </a:xfrm>
        <a:prstGeom prst="rect">
          <a:avLst/>
        </a:prstGeom>
        <a:noFill/>
        <a:ln w="9525">
          <a:noFill/>
          <a:miter lim="800000"/>
          <a:headEnd/>
          <a:tailEnd/>
        </a:ln>
      </xdr:spPr>
    </xdr:pic>
    <xdr:clientData/>
  </xdr:twoCellAnchor>
  <xdr:twoCellAnchor>
    <xdr:from>
      <xdr:col>2</xdr:col>
      <xdr:colOff>605518</xdr:colOff>
      <xdr:row>40</xdr:row>
      <xdr:rowOff>20410</xdr:rowOff>
    </xdr:from>
    <xdr:to>
      <xdr:col>5</xdr:col>
      <xdr:colOff>374197</xdr:colOff>
      <xdr:row>45</xdr:row>
      <xdr:rowOff>64855</xdr:rowOff>
    </xdr:to>
    <xdr:pic>
      <xdr:nvPicPr>
        <xdr:cNvPr id="4" name="Picture 2" descr="zig firma 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362" t="21091" r="28999" b="26364"/>
        <a:stretch>
          <a:fillRect/>
        </a:stretch>
      </xdr:blipFill>
      <xdr:spPr bwMode="auto">
        <a:xfrm>
          <a:off x="1830161" y="7885339"/>
          <a:ext cx="1605643" cy="10105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5"/>
  <sheetViews>
    <sheetView tabSelected="1" view="pageBreakPreview" topLeftCell="A520" zoomScale="130" zoomScaleNormal="100" zoomScaleSheetLayoutView="130" zoomScalePageLayoutView="110" workbookViewId="0">
      <selection activeCell="D524" sqref="D524"/>
    </sheetView>
  </sheetViews>
  <sheetFormatPr defaultRowHeight="15" x14ac:dyDescent="0.25"/>
  <cols>
    <col min="7" max="7" width="9.28515625" style="50" bestFit="1" customWidth="1"/>
    <col min="8" max="8" width="11.28515625" style="43" bestFit="1" customWidth="1"/>
    <col min="9" max="9" width="9.85546875" style="64" bestFit="1" customWidth="1"/>
  </cols>
  <sheetData>
    <row r="1" spans="1:9" ht="15.75" x14ac:dyDescent="0.25">
      <c r="A1" s="1"/>
      <c r="B1" s="1"/>
      <c r="C1" s="2"/>
      <c r="D1" s="3"/>
      <c r="E1" s="3"/>
      <c r="F1" s="3"/>
      <c r="G1" s="45"/>
      <c r="H1" s="33"/>
      <c r="I1" s="58"/>
    </row>
    <row r="2" spans="1:9" ht="15.75" x14ac:dyDescent="0.25">
      <c r="A2" s="1"/>
      <c r="B2" s="1"/>
      <c r="C2" s="2"/>
      <c r="D2" s="3"/>
      <c r="E2" s="3"/>
      <c r="F2" s="3"/>
      <c r="G2" s="45"/>
      <c r="H2" s="33"/>
      <c r="I2" s="58"/>
    </row>
    <row r="3" spans="1:9" x14ac:dyDescent="0.25">
      <c r="A3" s="134" t="s">
        <v>4</v>
      </c>
      <c r="B3" s="134"/>
      <c r="C3" s="4"/>
      <c r="D3" s="4"/>
      <c r="E3" s="4"/>
      <c r="F3" s="4"/>
      <c r="G3" s="46"/>
      <c r="H3" s="34"/>
      <c r="I3" s="59"/>
    </row>
    <row r="4" spans="1:9" x14ac:dyDescent="0.25">
      <c r="A4" s="134"/>
      <c r="B4" s="134"/>
      <c r="C4" s="4"/>
      <c r="D4" s="4"/>
      <c r="E4" s="4"/>
      <c r="F4" s="4"/>
      <c r="G4" s="46"/>
      <c r="H4" s="34"/>
      <c r="I4" s="59"/>
    </row>
    <row r="5" spans="1:9" x14ac:dyDescent="0.25">
      <c r="A5" s="4"/>
      <c r="B5" s="4"/>
      <c r="C5" s="4"/>
      <c r="D5" s="4"/>
      <c r="E5" s="4"/>
      <c r="F5" s="4"/>
      <c r="G5" s="46"/>
      <c r="H5" s="34"/>
      <c r="I5" s="59"/>
    </row>
    <row r="6" spans="1:9" x14ac:dyDescent="0.25">
      <c r="A6" s="4"/>
      <c r="B6" s="4"/>
      <c r="C6" s="4"/>
      <c r="D6" s="4"/>
      <c r="E6" s="4"/>
      <c r="F6" s="4"/>
      <c r="G6" s="46"/>
      <c r="H6" s="34"/>
      <c r="I6" s="59"/>
    </row>
    <row r="7" spans="1:9" x14ac:dyDescent="0.25">
      <c r="A7" s="4"/>
      <c r="B7" s="4"/>
      <c r="C7" s="4"/>
      <c r="D7" s="4"/>
      <c r="E7" s="4"/>
      <c r="F7" s="4"/>
      <c r="G7" s="46"/>
      <c r="H7" s="34"/>
      <c r="I7" s="59"/>
    </row>
    <row r="8" spans="1:9" x14ac:dyDescent="0.25">
      <c r="A8" s="4"/>
      <c r="B8" s="4"/>
      <c r="C8" s="4"/>
      <c r="D8" s="4"/>
      <c r="E8" s="4"/>
      <c r="F8" s="4"/>
      <c r="G8" s="46"/>
      <c r="H8" s="34"/>
      <c r="I8" s="59"/>
    </row>
    <row r="9" spans="1:9" x14ac:dyDescent="0.25">
      <c r="A9" s="4"/>
      <c r="B9" s="4"/>
      <c r="C9" s="4"/>
      <c r="D9" s="4"/>
      <c r="E9" s="4"/>
      <c r="F9" s="4"/>
      <c r="G9" s="46"/>
      <c r="H9" s="34"/>
      <c r="I9" s="59"/>
    </row>
    <row r="10" spans="1:9" x14ac:dyDescent="0.25">
      <c r="A10" s="3"/>
      <c r="B10" s="3"/>
      <c r="C10" s="3"/>
      <c r="D10" s="4"/>
      <c r="E10" s="4"/>
      <c r="F10" s="4"/>
      <c r="G10" s="46"/>
      <c r="H10" s="34"/>
      <c r="I10" s="59"/>
    </row>
    <row r="11" spans="1:9" x14ac:dyDescent="0.25">
      <c r="A11" s="3"/>
      <c r="B11" s="3"/>
      <c r="C11" s="3"/>
      <c r="D11" s="4"/>
      <c r="E11" s="4"/>
      <c r="F11" s="4"/>
      <c r="G11" s="46"/>
      <c r="H11" s="34"/>
      <c r="I11" s="59"/>
    </row>
    <row r="12" spans="1:9" x14ac:dyDescent="0.25">
      <c r="A12" s="134" t="s">
        <v>5</v>
      </c>
      <c r="B12" s="134"/>
      <c r="C12" s="2"/>
      <c r="D12" s="135" t="s">
        <v>6</v>
      </c>
      <c r="E12" s="135"/>
      <c r="F12" s="135"/>
      <c r="G12" s="135"/>
      <c r="H12" s="35"/>
      <c r="I12" s="60"/>
    </row>
    <row r="13" spans="1:9" x14ac:dyDescent="0.25">
      <c r="A13" s="134"/>
      <c r="B13" s="134"/>
      <c r="C13" s="2"/>
      <c r="D13" s="135"/>
      <c r="E13" s="135"/>
      <c r="F13" s="135"/>
      <c r="G13" s="135"/>
      <c r="H13" s="35"/>
      <c r="I13" s="60"/>
    </row>
    <row r="14" spans="1:9" ht="15.75" x14ac:dyDescent="0.25">
      <c r="A14" s="6"/>
      <c r="B14" s="6"/>
      <c r="C14" s="6"/>
      <c r="D14" s="5"/>
      <c r="E14" s="5"/>
      <c r="F14" s="5"/>
      <c r="G14" s="52"/>
      <c r="H14" s="35"/>
      <c r="I14" s="60"/>
    </row>
    <row r="15" spans="1:9" ht="15.75" x14ac:dyDescent="0.25">
      <c r="A15" s="136" t="s">
        <v>7</v>
      </c>
      <c r="B15" s="136"/>
      <c r="C15" s="136"/>
      <c r="D15" s="7" t="s">
        <v>8</v>
      </c>
      <c r="E15" s="5"/>
      <c r="F15" s="5"/>
      <c r="G15" s="52"/>
      <c r="H15" s="35"/>
      <c r="I15" s="60"/>
    </row>
    <row r="16" spans="1:9" ht="15.75" x14ac:dyDescent="0.25">
      <c r="A16" s="8"/>
      <c r="B16" s="8"/>
      <c r="C16" s="8"/>
      <c r="D16" s="9"/>
      <c r="E16" s="5"/>
      <c r="F16" s="5"/>
      <c r="G16" s="52"/>
      <c r="H16" s="35"/>
      <c r="I16" s="60"/>
    </row>
    <row r="17" spans="1:9" ht="15.75" x14ac:dyDescent="0.25">
      <c r="A17" s="10"/>
      <c r="B17" s="11"/>
      <c r="C17" s="12"/>
      <c r="D17" s="13"/>
      <c r="E17" s="5"/>
      <c r="F17" s="5"/>
      <c r="G17" s="52"/>
      <c r="H17" s="35"/>
      <c r="I17" s="61"/>
    </row>
    <row r="18" spans="1:9" ht="15" customHeight="1" x14ac:dyDescent="0.25">
      <c r="A18" s="14" t="s">
        <v>9</v>
      </c>
      <c r="B18" s="2"/>
      <c r="C18" s="2"/>
      <c r="D18" s="108" t="s">
        <v>138</v>
      </c>
      <c r="E18" s="108"/>
      <c r="F18" s="108"/>
      <c r="G18" s="108"/>
      <c r="H18" s="108"/>
      <c r="I18" s="108"/>
    </row>
    <row r="19" spans="1:9" x14ac:dyDescent="0.25">
      <c r="A19" s="14"/>
      <c r="B19" s="2"/>
      <c r="C19" s="2"/>
      <c r="D19" s="108"/>
      <c r="E19" s="108"/>
      <c r="F19" s="108"/>
      <c r="G19" s="108"/>
      <c r="H19" s="108"/>
      <c r="I19" s="108"/>
    </row>
    <row r="20" spans="1:9" ht="23.25" customHeight="1" x14ac:dyDescent="0.25">
      <c r="A20" s="2"/>
      <c r="B20" s="2"/>
      <c r="C20" s="2"/>
      <c r="D20" s="108"/>
      <c r="E20" s="108"/>
      <c r="F20" s="108"/>
      <c r="G20" s="108"/>
      <c r="H20" s="108"/>
      <c r="I20" s="108"/>
    </row>
    <row r="21" spans="1:9" ht="15.75" x14ac:dyDescent="0.25">
      <c r="A21" s="15"/>
      <c r="B21" s="11"/>
      <c r="C21" s="12"/>
      <c r="D21" s="5"/>
      <c r="E21" s="5"/>
      <c r="F21" s="5"/>
      <c r="G21" s="52"/>
      <c r="H21" s="36"/>
      <c r="I21" s="60"/>
    </row>
    <row r="22" spans="1:9" ht="15.75" x14ac:dyDescent="0.25">
      <c r="A22" s="134" t="s">
        <v>10</v>
      </c>
      <c r="B22" s="134"/>
      <c r="C22" s="2"/>
      <c r="D22" s="135" t="s">
        <v>18</v>
      </c>
      <c r="E22" s="135"/>
      <c r="F22" s="135"/>
      <c r="G22" s="52"/>
      <c r="H22" s="36"/>
      <c r="I22" s="60"/>
    </row>
    <row r="23" spans="1:9" ht="15.75" x14ac:dyDescent="0.25">
      <c r="A23" s="134"/>
      <c r="B23" s="134"/>
      <c r="C23" s="2"/>
      <c r="D23" s="135"/>
      <c r="E23" s="135"/>
      <c r="F23" s="135"/>
      <c r="G23" s="52"/>
      <c r="H23" s="37"/>
      <c r="I23" s="61"/>
    </row>
    <row r="24" spans="1:9" ht="15.75" x14ac:dyDescent="0.25">
      <c r="A24" s="16"/>
      <c r="B24" s="11"/>
      <c r="C24" s="12"/>
      <c r="D24" s="5"/>
      <c r="E24" s="5"/>
      <c r="F24" s="17"/>
      <c r="G24" s="52"/>
      <c r="H24" s="37"/>
      <c r="I24" s="61"/>
    </row>
    <row r="25" spans="1:9" ht="15.75" x14ac:dyDescent="0.25">
      <c r="A25" s="134" t="s">
        <v>11</v>
      </c>
      <c r="B25" s="134"/>
      <c r="C25" s="2"/>
      <c r="D25" s="144" t="s">
        <v>12</v>
      </c>
      <c r="E25" s="144"/>
      <c r="F25" s="144"/>
      <c r="G25" s="52"/>
      <c r="H25" s="37"/>
      <c r="I25" s="61"/>
    </row>
    <row r="26" spans="1:9" ht="15.75" x14ac:dyDescent="0.25">
      <c r="A26" s="134"/>
      <c r="B26" s="134"/>
      <c r="C26" s="2"/>
      <c r="D26" s="144"/>
      <c r="E26" s="144"/>
      <c r="F26" s="144"/>
      <c r="G26" s="52"/>
      <c r="H26" s="37"/>
      <c r="I26" s="61"/>
    </row>
    <row r="27" spans="1:9" ht="15.75" x14ac:dyDescent="0.25">
      <c r="A27" s="6"/>
      <c r="B27" s="6"/>
      <c r="C27" s="2"/>
      <c r="D27" s="17"/>
      <c r="E27" s="17"/>
      <c r="F27" s="17"/>
      <c r="G27" s="52"/>
      <c r="H27" s="37"/>
      <c r="I27" s="61"/>
    </row>
    <row r="28" spans="1:9" ht="15.75" x14ac:dyDescent="0.25">
      <c r="A28" s="6"/>
      <c r="B28" s="6"/>
      <c r="C28" s="6"/>
      <c r="D28" s="18"/>
      <c r="E28" s="18"/>
      <c r="F28" s="17"/>
      <c r="G28" s="52"/>
      <c r="H28" s="37"/>
      <c r="I28" s="61"/>
    </row>
    <row r="29" spans="1:9" x14ac:dyDescent="0.25">
      <c r="A29" s="134" t="s">
        <v>13</v>
      </c>
      <c r="B29" s="134"/>
      <c r="C29" s="145"/>
      <c r="D29" s="147" t="s">
        <v>0</v>
      </c>
      <c r="E29" s="148"/>
      <c r="F29" s="148"/>
      <c r="G29" s="148"/>
      <c r="H29" s="148"/>
      <c r="I29" s="149"/>
    </row>
    <row r="30" spans="1:9" x14ac:dyDescent="0.25">
      <c r="A30" s="134"/>
      <c r="B30" s="134"/>
      <c r="C30" s="146"/>
      <c r="D30" s="150"/>
      <c r="E30" s="151"/>
      <c r="F30" s="151"/>
      <c r="G30" s="151"/>
      <c r="H30" s="151"/>
      <c r="I30" s="152"/>
    </row>
    <row r="31" spans="1:9" ht="15" customHeight="1" x14ac:dyDescent="0.25">
      <c r="A31" s="6"/>
      <c r="B31" s="6"/>
      <c r="C31" s="153"/>
      <c r="D31" s="155" t="s">
        <v>14</v>
      </c>
      <c r="E31" s="156"/>
      <c r="F31" s="157"/>
      <c r="G31" s="122" t="s">
        <v>15</v>
      </c>
      <c r="H31" s="123"/>
      <c r="I31" s="124"/>
    </row>
    <row r="32" spans="1:9" x14ac:dyDescent="0.25">
      <c r="A32" s="6"/>
      <c r="B32" s="6"/>
      <c r="C32" s="154"/>
      <c r="D32" s="158"/>
      <c r="E32" s="159"/>
      <c r="F32" s="160"/>
      <c r="G32" s="125"/>
      <c r="H32" s="126"/>
      <c r="I32" s="127"/>
    </row>
    <row r="33" spans="1:9" ht="15.75" x14ac:dyDescent="0.25">
      <c r="A33" s="2"/>
      <c r="B33" s="2"/>
      <c r="C33" s="2"/>
      <c r="D33" s="17"/>
      <c r="E33" s="17"/>
      <c r="F33" s="19"/>
      <c r="G33" s="52"/>
      <c r="H33" s="38"/>
      <c r="I33" s="61"/>
    </row>
    <row r="34" spans="1:9" ht="15.75" x14ac:dyDescent="0.25">
      <c r="A34" s="6"/>
      <c r="B34" s="6"/>
      <c r="C34" s="2"/>
      <c r="D34" s="16"/>
      <c r="E34" s="1"/>
      <c r="F34" s="17"/>
      <c r="G34" s="54"/>
      <c r="H34" s="37"/>
      <c r="I34" s="61"/>
    </row>
    <row r="35" spans="1:9" x14ac:dyDescent="0.25">
      <c r="A35" s="142" t="s">
        <v>96</v>
      </c>
      <c r="B35" s="142"/>
      <c r="C35" s="142"/>
      <c r="D35" s="143" t="s">
        <v>139</v>
      </c>
      <c r="E35" s="143"/>
      <c r="F35" s="143"/>
      <c r="G35" s="55"/>
      <c r="H35" s="37"/>
      <c r="I35" s="61"/>
    </row>
    <row r="36" spans="1:9" ht="15.75" x14ac:dyDescent="0.25">
      <c r="A36" s="15"/>
      <c r="B36" s="15"/>
      <c r="C36" s="15"/>
      <c r="D36" s="13"/>
      <c r="E36" s="1"/>
      <c r="F36" s="13"/>
      <c r="G36" s="47"/>
      <c r="H36" s="37"/>
      <c r="I36" s="61"/>
    </row>
    <row r="37" spans="1:9" ht="15.75" x14ac:dyDescent="0.25">
      <c r="A37" s="134" t="s">
        <v>97</v>
      </c>
      <c r="B37" s="134"/>
      <c r="C37" s="134"/>
      <c r="D37" s="20" t="s">
        <v>98</v>
      </c>
      <c r="E37" s="1"/>
      <c r="F37" s="21"/>
      <c r="G37" s="54"/>
      <c r="H37" s="37"/>
      <c r="I37" s="61"/>
    </row>
    <row r="38" spans="1:9" ht="15.75" x14ac:dyDescent="0.25">
      <c r="A38" s="6"/>
      <c r="B38" s="6"/>
      <c r="C38" s="6"/>
      <c r="D38" s="16"/>
      <c r="E38" s="1"/>
      <c r="F38" s="17"/>
      <c r="G38" s="54"/>
      <c r="H38" s="37"/>
      <c r="I38" s="61"/>
    </row>
    <row r="39" spans="1:9" ht="15.75" x14ac:dyDescent="0.25">
      <c r="A39" s="142" t="s">
        <v>16</v>
      </c>
      <c r="B39" s="142"/>
      <c r="C39" s="142"/>
      <c r="D39" s="20" t="s">
        <v>17</v>
      </c>
      <c r="E39" s="1"/>
      <c r="F39" s="21"/>
      <c r="G39" s="53"/>
      <c r="H39" s="37"/>
      <c r="I39" s="61"/>
    </row>
    <row r="40" spans="1:9" ht="15.75" x14ac:dyDescent="0.25">
      <c r="A40" s="22"/>
      <c r="B40" s="1"/>
      <c r="C40" s="1"/>
      <c r="D40" s="1"/>
      <c r="E40" s="1"/>
      <c r="F40" s="23"/>
      <c r="G40" s="48"/>
      <c r="H40" s="39"/>
      <c r="I40" s="24"/>
    </row>
    <row r="41" spans="1:9" ht="15.75" x14ac:dyDescent="0.25">
      <c r="A41" s="22"/>
      <c r="B41" s="1"/>
      <c r="C41" s="1"/>
      <c r="D41" s="1"/>
      <c r="E41" s="1"/>
      <c r="F41" s="23"/>
      <c r="G41" s="48"/>
      <c r="H41" s="39"/>
      <c r="I41" s="24"/>
    </row>
    <row r="42" spans="1:9" ht="15.75" x14ac:dyDescent="0.25">
      <c r="A42" s="22"/>
      <c r="B42" s="1"/>
      <c r="C42" s="1"/>
      <c r="D42" s="1"/>
      <c r="E42" s="1"/>
      <c r="F42" s="23"/>
      <c r="G42" s="48"/>
      <c r="H42" s="39"/>
      <c r="I42" s="24"/>
    </row>
    <row r="43" spans="1:9" x14ac:dyDescent="0.25">
      <c r="A43" s="25"/>
      <c r="B43" s="25"/>
      <c r="C43" s="25"/>
      <c r="D43" s="25"/>
      <c r="E43" s="25"/>
      <c r="F43" s="25"/>
      <c r="G43" s="56"/>
      <c r="H43" s="40"/>
      <c r="I43" s="62"/>
    </row>
    <row r="44" spans="1:9" x14ac:dyDescent="0.25">
      <c r="A44" s="25"/>
      <c r="B44" s="25"/>
      <c r="C44" s="25"/>
      <c r="D44" s="25"/>
      <c r="E44" s="25"/>
      <c r="F44" s="25"/>
      <c r="G44" s="56"/>
      <c r="H44" s="40"/>
      <c r="I44" s="62"/>
    </row>
    <row r="45" spans="1:9" x14ac:dyDescent="0.25">
      <c r="A45" s="26"/>
      <c r="B45" s="27"/>
      <c r="C45" s="27"/>
      <c r="D45" s="27"/>
      <c r="E45" s="27"/>
      <c r="F45" s="27"/>
      <c r="G45" s="49"/>
      <c r="H45" s="41"/>
      <c r="I45" s="62"/>
    </row>
    <row r="46" spans="1:9" x14ac:dyDescent="0.25">
      <c r="A46" s="28"/>
      <c r="B46" s="27"/>
      <c r="C46" s="27"/>
      <c r="D46" s="27"/>
      <c r="E46" s="27"/>
      <c r="F46" s="27"/>
      <c r="G46" s="49"/>
      <c r="H46" s="42"/>
      <c r="I46" s="63"/>
    </row>
    <row r="47" spans="1:9" x14ac:dyDescent="0.25">
      <c r="A47" s="28"/>
      <c r="B47" s="27"/>
      <c r="C47" s="27"/>
      <c r="D47" s="27"/>
      <c r="E47" s="27"/>
      <c r="F47" s="27"/>
      <c r="G47" s="49"/>
      <c r="H47" s="42"/>
      <c r="I47" s="63"/>
    </row>
    <row r="48" spans="1:9" x14ac:dyDescent="0.25">
      <c r="A48" s="28"/>
      <c r="B48" s="27"/>
      <c r="C48" s="27"/>
      <c r="D48" s="27"/>
      <c r="E48" s="27"/>
      <c r="F48" s="27"/>
      <c r="G48" s="49"/>
      <c r="H48" s="42"/>
      <c r="I48" s="63"/>
    </row>
    <row r="49" spans="1:9" x14ac:dyDescent="0.25">
      <c r="A49" s="28"/>
      <c r="B49" s="27"/>
      <c r="C49" s="27"/>
      <c r="D49" s="27"/>
      <c r="E49" s="27"/>
      <c r="F49" s="27"/>
      <c r="G49" s="49"/>
      <c r="H49" s="42"/>
      <c r="I49" s="63"/>
    </row>
    <row r="50" spans="1:9" x14ac:dyDescent="0.25">
      <c r="A50" t="s">
        <v>19</v>
      </c>
    </row>
    <row r="51" spans="1:9" ht="28.5" customHeight="1" x14ac:dyDescent="0.25">
      <c r="A51" s="81" t="s">
        <v>1</v>
      </c>
      <c r="B51" s="81"/>
      <c r="C51" s="81"/>
      <c r="D51" s="81"/>
      <c r="E51" s="81"/>
      <c r="F51" s="81"/>
      <c r="G51" s="81"/>
      <c r="H51" s="81"/>
      <c r="I51" s="81"/>
    </row>
    <row r="52" spans="1:9" ht="30.75" customHeight="1" x14ac:dyDescent="0.25">
      <c r="A52" s="81" t="s">
        <v>20</v>
      </c>
      <c r="B52" s="81"/>
      <c r="C52" s="81"/>
      <c r="D52" s="81"/>
      <c r="E52" s="81"/>
      <c r="F52" s="81"/>
      <c r="G52" s="81"/>
      <c r="H52" s="81"/>
      <c r="I52" s="81"/>
    </row>
    <row r="53" spans="1:9" ht="32.25" customHeight="1" x14ac:dyDescent="0.25">
      <c r="A53" s="81" t="s">
        <v>99</v>
      </c>
      <c r="B53" s="81"/>
      <c r="C53" s="81"/>
      <c r="D53" s="81"/>
      <c r="E53" s="81"/>
      <c r="F53" s="81"/>
      <c r="G53" s="81"/>
      <c r="H53" s="81"/>
      <c r="I53" s="81"/>
    </row>
    <row r="54" spans="1:9" ht="30.75" customHeight="1" x14ac:dyDescent="0.25">
      <c r="A54" s="81" t="s">
        <v>2</v>
      </c>
      <c r="B54" s="81"/>
      <c r="C54" s="81"/>
      <c r="D54" s="81"/>
      <c r="E54" s="81"/>
      <c r="F54" s="81"/>
      <c r="G54" s="81"/>
      <c r="H54" s="81"/>
      <c r="I54" s="81"/>
    </row>
    <row r="55" spans="1:9" ht="45.75" customHeight="1" x14ac:dyDescent="0.25">
      <c r="A55" s="81" t="s">
        <v>3</v>
      </c>
      <c r="B55" s="81"/>
      <c r="C55" s="81"/>
      <c r="D55" s="81"/>
      <c r="E55" s="81"/>
      <c r="F55" s="81"/>
      <c r="G55" s="81"/>
      <c r="H55" s="81"/>
      <c r="I55" s="81"/>
    </row>
    <row r="56" spans="1:9" ht="160.5" customHeight="1" x14ac:dyDescent="0.25">
      <c r="A56" s="81" t="s">
        <v>21</v>
      </c>
      <c r="B56" s="81"/>
      <c r="C56" s="81"/>
      <c r="D56" s="81"/>
      <c r="E56" s="81"/>
      <c r="F56" s="81"/>
      <c r="G56" s="81"/>
      <c r="H56" s="81"/>
      <c r="I56" s="81"/>
    </row>
    <row r="57" spans="1:9" x14ac:dyDescent="0.25">
      <c r="A57" s="81" t="s">
        <v>22</v>
      </c>
      <c r="B57" s="81"/>
      <c r="C57" s="81"/>
      <c r="D57" s="81"/>
      <c r="E57" s="81"/>
      <c r="F57" s="81"/>
      <c r="G57" s="81"/>
      <c r="H57" s="81"/>
      <c r="I57" s="81"/>
    </row>
    <row r="58" spans="1:9" x14ac:dyDescent="0.25">
      <c r="A58" s="81" t="s">
        <v>23</v>
      </c>
      <c r="B58" s="81"/>
      <c r="C58" s="81"/>
      <c r="D58" s="81"/>
      <c r="E58" s="81"/>
      <c r="F58" s="81"/>
      <c r="G58" s="81"/>
      <c r="H58" s="81"/>
      <c r="I58" s="81"/>
    </row>
    <row r="59" spans="1:9" ht="34.5" customHeight="1" x14ac:dyDescent="0.25">
      <c r="A59" s="81" t="s">
        <v>25</v>
      </c>
      <c r="B59" s="81"/>
      <c r="C59" s="81"/>
      <c r="D59" s="81"/>
      <c r="E59" s="81"/>
      <c r="F59" s="81"/>
      <c r="G59" s="81"/>
      <c r="H59" s="81"/>
      <c r="I59" s="81"/>
    </row>
    <row r="60" spans="1:9" x14ac:dyDescent="0.25">
      <c r="A60" s="81" t="s">
        <v>24</v>
      </c>
      <c r="B60" s="81"/>
      <c r="C60" s="81"/>
      <c r="D60" s="81"/>
      <c r="E60" s="81"/>
      <c r="F60" s="81"/>
      <c r="G60" s="81"/>
      <c r="H60" s="81"/>
      <c r="I60" s="81"/>
    </row>
    <row r="61" spans="1:9" ht="71.25" customHeight="1" x14ac:dyDescent="0.25">
      <c r="A61" s="81" t="s">
        <v>26</v>
      </c>
      <c r="B61" s="81"/>
      <c r="C61" s="81"/>
      <c r="D61" s="81"/>
      <c r="E61" s="81"/>
      <c r="F61" s="81"/>
      <c r="G61" s="81"/>
      <c r="H61" s="81"/>
      <c r="I61" s="81"/>
    </row>
    <row r="62" spans="1:9" ht="42.75" customHeight="1" x14ac:dyDescent="0.25">
      <c r="A62" s="81" t="s">
        <v>27</v>
      </c>
      <c r="B62" s="81"/>
      <c r="C62" s="81"/>
      <c r="D62" s="81"/>
      <c r="E62" s="81"/>
      <c r="F62" s="81"/>
      <c r="G62" s="81"/>
      <c r="H62" s="81"/>
      <c r="I62" s="81"/>
    </row>
    <row r="63" spans="1:9" ht="15.75" customHeight="1" x14ac:dyDescent="0.25">
      <c r="A63" s="81" t="s">
        <v>28</v>
      </c>
      <c r="B63" s="81"/>
      <c r="C63" s="81"/>
      <c r="D63" s="81"/>
      <c r="E63" s="81"/>
      <c r="F63" s="81"/>
      <c r="G63" s="81"/>
      <c r="H63" s="81"/>
      <c r="I63" s="81"/>
    </row>
    <row r="64" spans="1:9" ht="15.75" customHeight="1" x14ac:dyDescent="0.25">
      <c r="A64" s="81" t="s">
        <v>29</v>
      </c>
      <c r="B64" s="81"/>
      <c r="C64" s="81"/>
      <c r="D64" s="81"/>
      <c r="E64" s="81"/>
      <c r="F64" s="81"/>
      <c r="G64" s="81"/>
      <c r="H64" s="81"/>
      <c r="I64" s="81"/>
    </row>
    <row r="66" spans="1:9" ht="46.5" customHeight="1" x14ac:dyDescent="0.25">
      <c r="A66" s="121" t="s">
        <v>30</v>
      </c>
      <c r="B66" s="121"/>
      <c r="C66" s="121"/>
      <c r="D66" s="121"/>
      <c r="E66" s="121"/>
      <c r="F66" s="121"/>
      <c r="G66" s="121"/>
      <c r="H66" s="121"/>
      <c r="I66" s="121"/>
    </row>
    <row r="67" spans="1:9" x14ac:dyDescent="0.25">
      <c r="A67" s="161" t="s">
        <v>31</v>
      </c>
      <c r="B67" s="161"/>
      <c r="C67" s="161"/>
      <c r="D67" s="161"/>
      <c r="E67" s="161"/>
      <c r="F67" s="161"/>
      <c r="G67" s="161"/>
      <c r="H67" s="161"/>
      <c r="I67" s="161"/>
    </row>
    <row r="76" spans="1:9" ht="16.5" x14ac:dyDescent="0.25">
      <c r="A76" s="29"/>
      <c r="B76" s="109" t="s">
        <v>32</v>
      </c>
      <c r="C76" s="110"/>
      <c r="D76" s="110"/>
      <c r="E76" s="110"/>
      <c r="F76" s="110"/>
      <c r="G76" s="110"/>
      <c r="H76" s="110"/>
      <c r="I76" s="111"/>
    </row>
    <row r="78" spans="1:9" ht="25.5" x14ac:dyDescent="0.25">
      <c r="A78" s="30" t="s">
        <v>33</v>
      </c>
      <c r="B78" s="162" t="s">
        <v>34</v>
      </c>
      <c r="C78" s="162"/>
      <c r="D78" s="162"/>
      <c r="E78" s="162"/>
      <c r="F78" s="31" t="s">
        <v>35</v>
      </c>
      <c r="G78" s="51" t="s">
        <v>36</v>
      </c>
      <c r="H78" s="44" t="s">
        <v>129</v>
      </c>
      <c r="I78" s="30" t="s">
        <v>37</v>
      </c>
    </row>
    <row r="79" spans="1:9" ht="15.75" thickBot="1" x14ac:dyDescent="0.3"/>
    <row r="80" spans="1:9" ht="16.5" customHeight="1" thickBot="1" x14ac:dyDescent="0.3">
      <c r="A80" s="94" t="s">
        <v>136</v>
      </c>
      <c r="B80" s="95"/>
      <c r="C80" s="95"/>
      <c r="D80" s="95"/>
      <c r="E80" s="95"/>
      <c r="F80" s="95"/>
      <c r="G80" s="95"/>
      <c r="H80" s="95"/>
      <c r="I80" s="96"/>
    </row>
    <row r="81" spans="1:9" ht="16.5" customHeight="1" x14ac:dyDescent="0.25"/>
    <row r="82" spans="1:9" ht="16.5" customHeight="1" x14ac:dyDescent="0.25">
      <c r="A82" s="29" t="s">
        <v>45</v>
      </c>
      <c r="B82" s="109" t="s">
        <v>46</v>
      </c>
      <c r="C82" s="110"/>
      <c r="D82" s="110"/>
      <c r="E82" s="110"/>
      <c r="F82" s="110"/>
      <c r="G82" s="110"/>
      <c r="H82" s="110"/>
      <c r="I82" s="111"/>
    </row>
    <row r="84" spans="1:9" ht="83.25" customHeight="1" x14ac:dyDescent="0.25">
      <c r="B84" s="88" t="s">
        <v>131</v>
      </c>
      <c r="C84" s="89"/>
      <c r="D84" s="89"/>
      <c r="E84" s="90"/>
    </row>
    <row r="87" spans="1:9" ht="70.5" customHeight="1" x14ac:dyDescent="0.25">
      <c r="A87" s="32" t="s">
        <v>40</v>
      </c>
      <c r="B87" s="97" t="s">
        <v>130</v>
      </c>
      <c r="C87" s="98"/>
      <c r="D87" s="98"/>
      <c r="E87" s="99"/>
    </row>
    <row r="88" spans="1:9" ht="41.25" customHeight="1" x14ac:dyDescent="0.25">
      <c r="B88" s="82" t="s">
        <v>51</v>
      </c>
      <c r="C88" s="83"/>
      <c r="D88" s="83"/>
      <c r="E88" s="84"/>
    </row>
    <row r="89" spans="1:9" ht="16.5" customHeight="1" x14ac:dyDescent="0.25">
      <c r="B89" s="100" t="s">
        <v>52</v>
      </c>
      <c r="C89" s="101"/>
      <c r="D89" s="101"/>
      <c r="E89" s="102"/>
    </row>
    <row r="90" spans="1:9" ht="33" customHeight="1" x14ac:dyDescent="0.25">
      <c r="B90" s="82" t="s">
        <v>122</v>
      </c>
      <c r="C90" s="83"/>
      <c r="D90" s="83"/>
      <c r="E90" s="84"/>
    </row>
    <row r="91" spans="1:9" ht="16.5" customHeight="1" x14ac:dyDescent="0.25">
      <c r="B91" s="82" t="s">
        <v>123</v>
      </c>
      <c r="C91" s="83"/>
      <c r="D91" s="83"/>
      <c r="E91" s="84"/>
    </row>
    <row r="92" spans="1:9" ht="27" customHeight="1" x14ac:dyDescent="0.25">
      <c r="B92" s="82" t="s">
        <v>124</v>
      </c>
      <c r="C92" s="83"/>
      <c r="D92" s="83"/>
      <c r="E92" s="84"/>
    </row>
    <row r="93" spans="1:9" ht="43.5" customHeight="1" x14ac:dyDescent="0.25">
      <c r="B93" s="82" t="s">
        <v>125</v>
      </c>
      <c r="C93" s="83"/>
      <c r="D93" s="83"/>
      <c r="E93" s="84"/>
    </row>
    <row r="94" spans="1:9" ht="44.25" customHeight="1" x14ac:dyDescent="0.25">
      <c r="B94" s="82" t="s">
        <v>62</v>
      </c>
      <c r="C94" s="83"/>
      <c r="D94" s="83"/>
      <c r="E94" s="84"/>
    </row>
    <row r="95" spans="1:9" ht="30" customHeight="1" x14ac:dyDescent="0.25">
      <c r="B95" s="85" t="s">
        <v>127</v>
      </c>
      <c r="C95" s="86"/>
      <c r="D95" s="86"/>
      <c r="E95" s="87"/>
    </row>
    <row r="96" spans="1:9" x14ac:dyDescent="0.25">
      <c r="F96" s="57" t="s">
        <v>75</v>
      </c>
      <c r="G96" s="71">
        <v>10</v>
      </c>
      <c r="H96" s="72"/>
      <c r="I96" s="73">
        <f>G96*H96</f>
        <v>0</v>
      </c>
    </row>
    <row r="97" spans="1:9" ht="93.75" customHeight="1" x14ac:dyDescent="0.25">
      <c r="A97" s="32" t="s">
        <v>43</v>
      </c>
      <c r="B97" s="88" t="s">
        <v>137</v>
      </c>
      <c r="C97" s="89"/>
      <c r="D97" s="89"/>
      <c r="E97" s="90"/>
    </row>
    <row r="98" spans="1:9" x14ac:dyDescent="0.25">
      <c r="F98" s="57" t="s">
        <v>55</v>
      </c>
      <c r="G98" s="71">
        <v>10</v>
      </c>
      <c r="H98" s="72"/>
      <c r="I98" s="73">
        <f>G98*H98</f>
        <v>0</v>
      </c>
    </row>
    <row r="99" spans="1:9" x14ac:dyDescent="0.25">
      <c r="F99" s="75"/>
      <c r="G99" s="76"/>
      <c r="H99" s="77"/>
      <c r="I99" s="78"/>
    </row>
    <row r="100" spans="1:9" ht="15" customHeight="1" x14ac:dyDescent="0.25">
      <c r="A100" s="65"/>
      <c r="B100" s="91" t="str">
        <f>A80</f>
        <v>A -  ULIČNA OGRADA - KONZERVIRANJE</v>
      </c>
      <c r="C100" s="92"/>
      <c r="D100" s="92"/>
      <c r="E100" s="92"/>
      <c r="F100" s="92"/>
      <c r="G100" s="92"/>
      <c r="H100" s="93"/>
      <c r="I100" s="66">
        <f>SUM(I84:I99)</f>
        <v>0</v>
      </c>
    </row>
    <row r="102" spans="1:9" ht="15.75" thickBot="1" x14ac:dyDescent="0.3"/>
    <row r="103" spans="1:9" ht="16.5" customHeight="1" thickBot="1" x14ac:dyDescent="0.3">
      <c r="A103" s="94" t="s">
        <v>140</v>
      </c>
      <c r="B103" s="95"/>
      <c r="C103" s="95"/>
      <c r="D103" s="95"/>
      <c r="E103" s="95"/>
      <c r="F103" s="95"/>
      <c r="G103" s="95"/>
      <c r="H103" s="95"/>
      <c r="I103" s="96"/>
    </row>
    <row r="104" spans="1:9" ht="16.5" customHeight="1" x14ac:dyDescent="0.25">
      <c r="B104" s="163" t="s">
        <v>141</v>
      </c>
      <c r="C104" s="163"/>
      <c r="D104" s="163"/>
      <c r="E104" s="163"/>
      <c r="F104" s="163"/>
      <c r="G104" s="163"/>
      <c r="H104" s="163"/>
      <c r="I104" s="163"/>
    </row>
    <row r="106" spans="1:9" ht="16.5" x14ac:dyDescent="0.25">
      <c r="A106" s="29" t="s">
        <v>66</v>
      </c>
      <c r="B106" s="109" t="s">
        <v>67</v>
      </c>
      <c r="C106" s="110"/>
      <c r="D106" s="110"/>
      <c r="E106" s="110"/>
      <c r="F106" s="110"/>
      <c r="G106" s="110"/>
      <c r="H106" s="110"/>
      <c r="I106" s="111"/>
    </row>
    <row r="108" spans="1:9" ht="16.5" x14ac:dyDescent="0.25">
      <c r="A108" s="29" t="s">
        <v>38</v>
      </c>
      <c r="B108" s="109" t="s">
        <v>39</v>
      </c>
      <c r="C108" s="110"/>
      <c r="D108" s="110"/>
      <c r="E108" s="110"/>
      <c r="F108" s="110"/>
      <c r="G108" s="110"/>
      <c r="H108" s="110"/>
      <c r="I108" s="111"/>
    </row>
    <row r="110" spans="1:9" ht="108.75" customHeight="1" x14ac:dyDescent="0.25">
      <c r="A110" s="32" t="s">
        <v>40</v>
      </c>
      <c r="B110" s="88" t="s">
        <v>100</v>
      </c>
      <c r="C110" s="89"/>
      <c r="D110" s="89"/>
      <c r="E110" s="90"/>
    </row>
    <row r="111" spans="1:9" ht="15" customHeight="1" x14ac:dyDescent="0.25">
      <c r="B111" s="107" t="s">
        <v>42</v>
      </c>
      <c r="C111" s="107"/>
      <c r="D111" s="107"/>
      <c r="E111" s="107"/>
    </row>
    <row r="112" spans="1:9" ht="15" customHeight="1" x14ac:dyDescent="0.25">
      <c r="F112" s="57" t="s">
        <v>41</v>
      </c>
      <c r="G112" s="71">
        <v>9</v>
      </c>
      <c r="H112" s="72"/>
      <c r="I112" s="73">
        <f>G112*H112</f>
        <v>0</v>
      </c>
    </row>
    <row r="113" spans="1:9" ht="15" customHeight="1" x14ac:dyDescent="0.25"/>
    <row r="114" spans="1:9" ht="132.75" customHeight="1" x14ac:dyDescent="0.25">
      <c r="A114" s="32" t="s">
        <v>43</v>
      </c>
      <c r="B114" s="88" t="s">
        <v>101</v>
      </c>
      <c r="C114" s="89"/>
      <c r="D114" s="89"/>
      <c r="E114" s="90"/>
    </row>
    <row r="115" spans="1:9" ht="15" customHeight="1" x14ac:dyDescent="0.25">
      <c r="B115" s="107" t="s">
        <v>42</v>
      </c>
      <c r="C115" s="107"/>
      <c r="D115" s="107"/>
      <c r="E115" s="107"/>
    </row>
    <row r="116" spans="1:9" ht="15" customHeight="1" x14ac:dyDescent="0.25">
      <c r="F116" s="57" t="s">
        <v>41</v>
      </c>
      <c r="G116" s="71">
        <v>7</v>
      </c>
      <c r="H116" s="72"/>
      <c r="I116" s="73">
        <f>G116*H116</f>
        <v>0</v>
      </c>
    </row>
    <row r="117" spans="1:9" ht="15" customHeight="1" x14ac:dyDescent="0.25"/>
    <row r="119" spans="1:9" ht="16.5" customHeight="1" x14ac:dyDescent="0.25">
      <c r="A119" s="65" t="s">
        <v>38</v>
      </c>
      <c r="B119" s="112" t="str">
        <f>B108</f>
        <v>PRIPREMNI RADOVI I RADOVI RUŠENJA / DEMONTAŽE DIJELOVA OGRADE</v>
      </c>
      <c r="C119" s="113"/>
      <c r="D119" s="113"/>
      <c r="E119" s="113"/>
      <c r="F119" s="113"/>
      <c r="G119" s="113"/>
      <c r="H119" s="114"/>
      <c r="I119" s="66">
        <f>SUM(I112:I117)</f>
        <v>0</v>
      </c>
    </row>
    <row r="120" spans="1:9" ht="16.5" customHeight="1" x14ac:dyDescent="0.25"/>
    <row r="121" spans="1:9" ht="16.5" customHeight="1" x14ac:dyDescent="0.25"/>
    <row r="122" spans="1:9" ht="16.5" customHeight="1" x14ac:dyDescent="0.25"/>
    <row r="123" spans="1:9" ht="16.5" customHeight="1" x14ac:dyDescent="0.25"/>
    <row r="124" spans="1:9" ht="16.5" customHeight="1" x14ac:dyDescent="0.25"/>
    <row r="125" spans="1:9" ht="16.5" customHeight="1" x14ac:dyDescent="0.25"/>
    <row r="126" spans="1:9" ht="16.5" customHeight="1" x14ac:dyDescent="0.25"/>
    <row r="127" spans="1:9" ht="16.5" customHeight="1" x14ac:dyDescent="0.25"/>
    <row r="128" spans="1:9" ht="16.5" customHeight="1" x14ac:dyDescent="0.25"/>
    <row r="129" spans="1:9" ht="16.5" customHeight="1" x14ac:dyDescent="0.25">
      <c r="A129" s="29" t="s">
        <v>45</v>
      </c>
      <c r="B129" s="109" t="s">
        <v>46</v>
      </c>
      <c r="C129" s="110"/>
      <c r="D129" s="110"/>
      <c r="E129" s="110"/>
      <c r="F129" s="110"/>
      <c r="G129" s="110"/>
      <c r="H129" s="110"/>
      <c r="I129" s="111"/>
    </row>
    <row r="131" spans="1:9" ht="61.5" customHeight="1" x14ac:dyDescent="0.25">
      <c r="B131" s="88" t="s">
        <v>47</v>
      </c>
      <c r="C131" s="89"/>
      <c r="D131" s="89"/>
      <c r="E131" s="90"/>
    </row>
    <row r="133" spans="1:9" ht="159.75" customHeight="1" x14ac:dyDescent="0.25">
      <c r="A133" s="32" t="s">
        <v>40</v>
      </c>
      <c r="B133" s="88" t="s">
        <v>106</v>
      </c>
      <c r="C133" s="164"/>
      <c r="D133" s="164"/>
      <c r="E133" s="165"/>
    </row>
    <row r="134" spans="1:9" ht="12.75" customHeight="1" x14ac:dyDescent="0.25">
      <c r="A134" s="32"/>
      <c r="B134" s="88" t="s">
        <v>102</v>
      </c>
      <c r="C134" s="137"/>
      <c r="D134" s="137"/>
      <c r="E134" s="138"/>
    </row>
    <row r="135" spans="1:9" x14ac:dyDescent="0.25">
      <c r="B135" s="88" t="s">
        <v>63</v>
      </c>
      <c r="C135" s="89"/>
      <c r="D135" s="89"/>
      <c r="E135" s="90"/>
      <c r="F135" s="57" t="s">
        <v>56</v>
      </c>
      <c r="G135" s="71">
        <v>6.5</v>
      </c>
      <c r="H135" s="72"/>
      <c r="I135" s="73">
        <f>G135*H135</f>
        <v>0</v>
      </c>
    </row>
    <row r="136" spans="1:9" x14ac:dyDescent="0.25">
      <c r="B136" s="88" t="s">
        <v>48</v>
      </c>
      <c r="C136" s="89"/>
      <c r="D136" s="89"/>
      <c r="E136" s="90"/>
      <c r="F136" s="57" t="s">
        <v>50</v>
      </c>
      <c r="G136" s="71">
        <v>450</v>
      </c>
      <c r="H136" s="72"/>
      <c r="I136" s="73">
        <f>G136*H136</f>
        <v>0</v>
      </c>
    </row>
    <row r="137" spans="1:9" x14ac:dyDescent="0.25">
      <c r="B137" s="88" t="s">
        <v>49</v>
      </c>
      <c r="C137" s="89"/>
      <c r="D137" s="89"/>
      <c r="E137" s="90"/>
      <c r="F137" s="57" t="s">
        <v>57</v>
      </c>
      <c r="G137" s="71">
        <v>45</v>
      </c>
      <c r="H137" s="72"/>
      <c r="I137" s="73">
        <f>G137*H137</f>
        <v>0</v>
      </c>
    </row>
    <row r="139" spans="1:9" ht="54.75" customHeight="1" x14ac:dyDescent="0.25">
      <c r="A139" s="32" t="s">
        <v>43</v>
      </c>
      <c r="B139" s="97" t="s">
        <v>103</v>
      </c>
      <c r="C139" s="98"/>
      <c r="D139" s="98"/>
      <c r="E139" s="99"/>
    </row>
    <row r="140" spans="1:9" ht="43.5" customHeight="1" x14ac:dyDescent="0.25">
      <c r="B140" s="82" t="s">
        <v>51</v>
      </c>
      <c r="C140" s="83"/>
      <c r="D140" s="83"/>
      <c r="E140" s="84"/>
    </row>
    <row r="141" spans="1:9" x14ac:dyDescent="0.25">
      <c r="B141" s="100" t="s">
        <v>52</v>
      </c>
      <c r="C141" s="101"/>
      <c r="D141" s="101"/>
      <c r="E141" s="102"/>
    </row>
    <row r="142" spans="1:9" ht="27.75" customHeight="1" x14ac:dyDescent="0.25">
      <c r="B142" s="82" t="s">
        <v>117</v>
      </c>
      <c r="C142" s="83"/>
      <c r="D142" s="83"/>
      <c r="E142" s="84"/>
      <c r="F142" s="70"/>
      <c r="G142" s="70"/>
      <c r="H142" s="70"/>
      <c r="I142" s="70"/>
    </row>
    <row r="143" spans="1:9" ht="15.75" customHeight="1" x14ac:dyDescent="0.25">
      <c r="B143" s="82" t="s">
        <v>118</v>
      </c>
      <c r="C143" s="83"/>
      <c r="D143" s="83"/>
      <c r="E143" s="84"/>
      <c r="F143" s="70"/>
      <c r="G143" s="70"/>
      <c r="H143" s="70"/>
      <c r="I143" s="70"/>
    </row>
    <row r="144" spans="1:9" ht="17.25" customHeight="1" x14ac:dyDescent="0.25">
      <c r="B144" s="82" t="s">
        <v>119</v>
      </c>
      <c r="C144" s="83"/>
      <c r="D144" s="83"/>
      <c r="E144" s="84"/>
      <c r="F144" s="70"/>
      <c r="G144" s="70"/>
      <c r="H144" s="70"/>
      <c r="I144" s="70"/>
    </row>
    <row r="145" spans="1:9" ht="27.75" customHeight="1" x14ac:dyDescent="0.25">
      <c r="B145" s="82" t="s">
        <v>120</v>
      </c>
      <c r="C145" s="83"/>
      <c r="D145" s="83"/>
      <c r="E145" s="84"/>
      <c r="F145" s="70"/>
      <c r="G145" s="70"/>
      <c r="H145" s="70"/>
      <c r="I145" s="70"/>
    </row>
    <row r="146" spans="1:9" ht="44.25" customHeight="1" x14ac:dyDescent="0.25">
      <c r="B146" s="82" t="s">
        <v>121</v>
      </c>
      <c r="C146" s="83"/>
      <c r="D146" s="83"/>
      <c r="E146" s="84"/>
      <c r="F146" s="70"/>
      <c r="G146" s="70"/>
      <c r="H146" s="70"/>
      <c r="I146" s="70"/>
    </row>
    <row r="147" spans="1:9" ht="129.75" customHeight="1" x14ac:dyDescent="0.25">
      <c r="B147" s="82" t="s">
        <v>104</v>
      </c>
      <c r="C147" s="83"/>
      <c r="D147" s="83"/>
      <c r="E147" s="84"/>
    </row>
    <row r="148" spans="1:9" ht="30.75" customHeight="1" x14ac:dyDescent="0.25">
      <c r="B148" s="82" t="s">
        <v>105</v>
      </c>
      <c r="C148" s="83"/>
      <c r="D148" s="83"/>
      <c r="E148" s="84"/>
    </row>
    <row r="149" spans="1:9" ht="30" customHeight="1" x14ac:dyDescent="0.25">
      <c r="B149" s="166" t="s">
        <v>126</v>
      </c>
      <c r="C149" s="167"/>
      <c r="D149" s="167"/>
      <c r="E149" s="168"/>
    </row>
    <row r="150" spans="1:9" x14ac:dyDescent="0.25">
      <c r="B150" s="106" t="s">
        <v>53</v>
      </c>
      <c r="C150" s="106"/>
      <c r="D150" s="106"/>
      <c r="E150" s="106"/>
      <c r="F150" s="57" t="s">
        <v>58</v>
      </c>
      <c r="G150" s="71">
        <v>9.5</v>
      </c>
      <c r="H150" s="72"/>
      <c r="I150" s="73">
        <f>G150*H150</f>
        <v>0</v>
      </c>
    </row>
    <row r="151" spans="1:9" x14ac:dyDescent="0.25">
      <c r="B151" s="107" t="s">
        <v>54</v>
      </c>
      <c r="C151" s="107"/>
      <c r="D151" s="107"/>
      <c r="E151" s="107"/>
      <c r="F151" s="57" t="s">
        <v>55</v>
      </c>
      <c r="G151" s="71">
        <v>18</v>
      </c>
      <c r="H151" s="72"/>
      <c r="I151" s="73">
        <f>G151*H151</f>
        <v>0</v>
      </c>
    </row>
    <row r="159" spans="1:9" ht="207.75" customHeight="1" x14ac:dyDescent="0.25">
      <c r="A159" s="32" t="s">
        <v>44</v>
      </c>
      <c r="B159" s="97" t="s">
        <v>107</v>
      </c>
      <c r="C159" s="98"/>
      <c r="D159" s="98"/>
      <c r="E159" s="99"/>
    </row>
    <row r="160" spans="1:9" ht="14.25" customHeight="1" x14ac:dyDescent="0.25">
      <c r="A160" s="32"/>
      <c r="B160" s="139" t="s">
        <v>102</v>
      </c>
      <c r="C160" s="140"/>
      <c r="D160" s="140"/>
      <c r="E160" s="141"/>
    </row>
    <row r="161" spans="1:9" x14ac:dyDescent="0.25">
      <c r="B161" s="85" t="s">
        <v>59</v>
      </c>
      <c r="C161" s="86"/>
      <c r="D161" s="86"/>
      <c r="E161" s="87"/>
      <c r="F161" s="74" t="s">
        <v>58</v>
      </c>
      <c r="G161" s="71">
        <v>4.5</v>
      </c>
      <c r="H161" s="72"/>
      <c r="I161" s="73">
        <f>G161*H161</f>
        <v>0</v>
      </c>
    </row>
    <row r="162" spans="1:9" x14ac:dyDescent="0.25">
      <c r="B162" s="88" t="s">
        <v>60</v>
      </c>
      <c r="C162" s="89"/>
      <c r="D162" s="89"/>
      <c r="E162" s="90"/>
      <c r="F162" s="74" t="s">
        <v>50</v>
      </c>
      <c r="G162" s="71">
        <v>380</v>
      </c>
      <c r="H162" s="72"/>
      <c r="I162" s="73">
        <f>G162*H162</f>
        <v>0</v>
      </c>
    </row>
    <row r="164" spans="1:9" ht="86.25" customHeight="1" x14ac:dyDescent="0.25">
      <c r="A164" s="32" t="s">
        <v>61</v>
      </c>
      <c r="B164" s="88" t="s">
        <v>132</v>
      </c>
      <c r="C164" s="89"/>
      <c r="D164" s="89"/>
      <c r="E164" s="90"/>
    </row>
    <row r="165" spans="1:9" x14ac:dyDescent="0.25">
      <c r="F165" s="57" t="s">
        <v>128</v>
      </c>
      <c r="G165" s="71">
        <v>32</v>
      </c>
      <c r="H165" s="72"/>
      <c r="I165" s="73">
        <f>G165*H165</f>
        <v>0</v>
      </c>
    </row>
    <row r="167" spans="1:9" ht="15" customHeight="1" x14ac:dyDescent="0.25">
      <c r="A167" s="65" t="s">
        <v>45</v>
      </c>
      <c r="B167" s="112" t="str">
        <f>B129</f>
        <v>ZIDARSKI I BETONSKI RADOVI</v>
      </c>
      <c r="C167" s="113"/>
      <c r="D167" s="113"/>
      <c r="E167" s="113"/>
      <c r="F167" s="113"/>
      <c r="G167" s="113"/>
      <c r="H167" s="114"/>
      <c r="I167" s="66">
        <f>SUM(I131:I166)</f>
        <v>0</v>
      </c>
    </row>
    <row r="185" spans="1:9" ht="16.5" customHeight="1" x14ac:dyDescent="0.25">
      <c r="A185" s="29" t="s">
        <v>64</v>
      </c>
      <c r="B185" s="109" t="s">
        <v>65</v>
      </c>
      <c r="C185" s="110"/>
      <c r="D185" s="110"/>
      <c r="E185" s="110"/>
      <c r="F185" s="110"/>
      <c r="G185" s="110"/>
      <c r="H185" s="110"/>
      <c r="I185" s="111"/>
    </row>
    <row r="187" spans="1:9" ht="249.75" customHeight="1" x14ac:dyDescent="0.25">
      <c r="A187" s="32" t="s">
        <v>40</v>
      </c>
      <c r="B187" s="88" t="s">
        <v>108</v>
      </c>
      <c r="C187" s="89"/>
      <c r="D187" s="89"/>
      <c r="E187" s="90"/>
    </row>
    <row r="188" spans="1:9" x14ac:dyDescent="0.25">
      <c r="F188" s="57" t="s">
        <v>57</v>
      </c>
      <c r="G188" s="71">
        <v>36</v>
      </c>
      <c r="H188" s="72"/>
      <c r="I188" s="73">
        <f>G188*H188</f>
        <v>0</v>
      </c>
    </row>
    <row r="190" spans="1:9" ht="16.5" x14ac:dyDescent="0.25">
      <c r="A190" s="65" t="s">
        <v>64</v>
      </c>
      <c r="B190" s="112" t="str">
        <f>B185</f>
        <v>HORTIKULTURNO UREĐENJE</v>
      </c>
      <c r="C190" s="113"/>
      <c r="D190" s="113"/>
      <c r="E190" s="113"/>
      <c r="F190" s="113"/>
      <c r="G190" s="113"/>
      <c r="H190" s="114"/>
      <c r="I190" s="66">
        <f>I188</f>
        <v>0</v>
      </c>
    </row>
    <row r="192" spans="1:9" ht="15" customHeight="1" x14ac:dyDescent="0.25">
      <c r="A192" s="118" t="s">
        <v>90</v>
      </c>
      <c r="B192" s="119"/>
      <c r="C192" s="119"/>
      <c r="D192" s="119"/>
      <c r="E192" s="119"/>
      <c r="F192" s="119"/>
      <c r="G192" s="119"/>
      <c r="H192" s="119"/>
      <c r="I192" s="120"/>
    </row>
    <row r="193" spans="1:9" ht="16.5" x14ac:dyDescent="0.25">
      <c r="A193" s="68" t="s">
        <v>38</v>
      </c>
      <c r="B193" s="103" t="str">
        <f>B119</f>
        <v>PRIPREMNI RADOVI I RADOVI RUŠENJA / DEMONTAŽE DIJELOVA OGRADE</v>
      </c>
      <c r="C193" s="104"/>
      <c r="D193" s="104"/>
      <c r="E193" s="104"/>
      <c r="F193" s="104"/>
      <c r="G193" s="104"/>
      <c r="H193" s="105"/>
      <c r="I193" s="69">
        <f>I119</f>
        <v>0</v>
      </c>
    </row>
    <row r="194" spans="1:9" ht="16.5" x14ac:dyDescent="0.25">
      <c r="A194" s="65" t="s">
        <v>45</v>
      </c>
      <c r="B194" s="112" t="str">
        <f>B167</f>
        <v>ZIDARSKI I BETONSKI RADOVI</v>
      </c>
      <c r="C194" s="113"/>
      <c r="D194" s="113"/>
      <c r="E194" s="113"/>
      <c r="F194" s="113"/>
      <c r="G194" s="113"/>
      <c r="H194" s="114"/>
      <c r="I194" s="66">
        <f>I167</f>
        <v>0</v>
      </c>
    </row>
    <row r="195" spans="1:9" ht="16.5" x14ac:dyDescent="0.25">
      <c r="A195" s="65" t="s">
        <v>64</v>
      </c>
      <c r="B195" s="112" t="str">
        <f>B190</f>
        <v>HORTIKULTURNO UREĐENJE</v>
      </c>
      <c r="C195" s="113"/>
      <c r="D195" s="113"/>
      <c r="E195" s="113"/>
      <c r="F195" s="113"/>
      <c r="G195" s="113"/>
      <c r="H195" s="114"/>
      <c r="I195" s="66">
        <f>I190</f>
        <v>0</v>
      </c>
    </row>
    <row r="196" spans="1:9" ht="16.5" x14ac:dyDescent="0.25">
      <c r="A196" s="115" t="s">
        <v>91</v>
      </c>
      <c r="B196" s="116"/>
      <c r="C196" s="116"/>
      <c r="D196" s="116"/>
      <c r="E196" s="116"/>
      <c r="F196" s="116"/>
      <c r="G196" s="116"/>
      <c r="H196" s="117"/>
      <c r="I196" s="66">
        <f>SUM(I193:I195)</f>
        <v>0</v>
      </c>
    </row>
    <row r="198" spans="1:9" ht="13.5" customHeight="1" x14ac:dyDescent="0.25"/>
    <row r="199" spans="1:9" ht="13.5" customHeight="1" x14ac:dyDescent="0.25"/>
    <row r="200" spans="1:9" ht="13.5" customHeight="1" x14ac:dyDescent="0.25"/>
    <row r="201" spans="1:9" ht="13.5" customHeight="1" x14ac:dyDescent="0.25"/>
    <row r="202" spans="1:9" ht="13.5" customHeight="1" x14ac:dyDescent="0.25"/>
    <row r="203" spans="1:9" ht="13.5" customHeight="1" x14ac:dyDescent="0.25"/>
    <row r="204" spans="1:9" ht="13.5" customHeight="1" x14ac:dyDescent="0.25"/>
    <row r="205" spans="1:9" ht="13.5" customHeight="1" x14ac:dyDescent="0.25"/>
    <row r="206" spans="1:9" ht="13.5" customHeight="1" x14ac:dyDescent="0.25"/>
    <row r="207" spans="1:9" ht="13.5" customHeight="1" x14ac:dyDescent="0.25"/>
    <row r="208" spans="1:9" ht="13.5" customHeight="1" x14ac:dyDescent="0.25"/>
    <row r="209" spans="1:9" ht="13.5" customHeight="1" x14ac:dyDescent="0.25"/>
    <row r="210" spans="1:9" ht="13.5" customHeight="1" x14ac:dyDescent="0.25"/>
    <row r="211" spans="1:9" ht="13.5" customHeight="1" x14ac:dyDescent="0.25"/>
    <row r="212" spans="1:9" ht="13.5" customHeight="1" x14ac:dyDescent="0.25"/>
    <row r="213" spans="1:9" ht="13.5" customHeight="1" x14ac:dyDescent="0.25"/>
    <row r="214" spans="1:9" ht="13.5" customHeight="1" x14ac:dyDescent="0.25"/>
    <row r="215" spans="1:9" ht="13.5" customHeight="1" x14ac:dyDescent="0.25"/>
    <row r="216" spans="1:9" ht="13.5" customHeight="1" x14ac:dyDescent="0.25"/>
    <row r="217" spans="1:9" ht="13.5" customHeight="1" x14ac:dyDescent="0.25"/>
    <row r="218" spans="1:9" ht="13.5" customHeight="1" x14ac:dyDescent="0.25"/>
    <row r="219" spans="1:9" ht="13.5" customHeight="1" x14ac:dyDescent="0.25"/>
    <row r="220" spans="1:9" ht="13.5" customHeight="1" x14ac:dyDescent="0.25"/>
    <row r="221" spans="1:9" ht="13.5" customHeight="1" x14ac:dyDescent="0.25"/>
    <row r="222" spans="1:9" ht="13.5" customHeight="1" x14ac:dyDescent="0.25"/>
    <row r="223" spans="1:9" ht="15.75" customHeight="1" x14ac:dyDescent="0.25">
      <c r="A223" s="29" t="s">
        <v>68</v>
      </c>
      <c r="B223" s="109" t="s">
        <v>69</v>
      </c>
      <c r="C223" s="110"/>
      <c r="D223" s="110"/>
      <c r="E223" s="110"/>
      <c r="F223" s="110"/>
      <c r="G223" s="110"/>
      <c r="H223" s="110"/>
      <c r="I223" s="111"/>
    </row>
    <row r="224" spans="1:9" ht="12" customHeight="1" x14ac:dyDescent="0.25"/>
    <row r="225" spans="1:9" ht="16.5" x14ac:dyDescent="0.25">
      <c r="A225" s="29" t="s">
        <v>38</v>
      </c>
      <c r="B225" s="109" t="s">
        <v>70</v>
      </c>
      <c r="C225" s="110"/>
      <c r="D225" s="110"/>
      <c r="E225" s="110"/>
      <c r="F225" s="110"/>
      <c r="G225" s="110"/>
      <c r="H225" s="110"/>
      <c r="I225" s="111"/>
    </row>
    <row r="226" spans="1:9" ht="15.75" customHeight="1" x14ac:dyDescent="0.25"/>
    <row r="227" spans="1:9" ht="94.5" customHeight="1" x14ac:dyDescent="0.25">
      <c r="B227" s="88" t="s">
        <v>109</v>
      </c>
      <c r="C227" s="89"/>
      <c r="D227" s="89"/>
      <c r="E227" s="89"/>
      <c r="F227" s="89"/>
      <c r="G227" s="89"/>
      <c r="H227" s="89"/>
      <c r="I227" s="90"/>
    </row>
    <row r="229" spans="1:9" ht="18.75" customHeight="1" x14ac:dyDescent="0.25">
      <c r="B229" s="177" t="s">
        <v>71</v>
      </c>
      <c r="C229" s="177"/>
      <c r="D229" s="177"/>
      <c r="E229" s="177"/>
      <c r="F229" s="177"/>
      <c r="G229" s="177"/>
      <c r="H229" s="177"/>
      <c r="I229" s="177"/>
    </row>
    <row r="230" spans="1:9" ht="30" customHeight="1" x14ac:dyDescent="0.25">
      <c r="B230" s="97" t="s">
        <v>110</v>
      </c>
      <c r="C230" s="98"/>
      <c r="D230" s="98"/>
      <c r="E230" s="98"/>
      <c r="F230" s="98"/>
      <c r="G230" s="98"/>
      <c r="H230" s="98"/>
      <c r="I230" s="99"/>
    </row>
    <row r="231" spans="1:9" ht="16.5" customHeight="1" x14ac:dyDescent="0.25">
      <c r="B231" s="82" t="s">
        <v>111</v>
      </c>
      <c r="C231" s="83"/>
      <c r="D231" s="83"/>
      <c r="E231" s="83"/>
      <c r="F231" s="83"/>
      <c r="G231" s="83"/>
      <c r="H231" s="83"/>
      <c r="I231" s="84"/>
    </row>
    <row r="232" spans="1:9" ht="27" customHeight="1" x14ac:dyDescent="0.25">
      <c r="B232" s="82" t="s">
        <v>112</v>
      </c>
      <c r="C232" s="83"/>
      <c r="D232" s="83"/>
      <c r="E232" s="83"/>
      <c r="F232" s="83"/>
      <c r="G232" s="83"/>
      <c r="H232" s="83"/>
      <c r="I232" s="84"/>
    </row>
    <row r="233" spans="1:9" ht="18" customHeight="1" x14ac:dyDescent="0.25">
      <c r="B233" s="82" t="s">
        <v>113</v>
      </c>
      <c r="C233" s="83"/>
      <c r="D233" s="83"/>
      <c r="E233" s="83"/>
      <c r="F233" s="83"/>
      <c r="G233" s="83"/>
      <c r="H233" s="83"/>
      <c r="I233" s="84"/>
    </row>
    <row r="234" spans="1:9" ht="17.25" customHeight="1" x14ac:dyDescent="0.25">
      <c r="B234" s="82" t="s">
        <v>114</v>
      </c>
      <c r="C234" s="83"/>
      <c r="D234" s="83"/>
      <c r="E234" s="83"/>
      <c r="F234" s="83"/>
      <c r="G234" s="83"/>
      <c r="H234" s="83"/>
      <c r="I234" s="84"/>
    </row>
    <row r="235" spans="1:9" ht="17.25" customHeight="1" x14ac:dyDescent="0.25">
      <c r="B235" s="82" t="s">
        <v>115</v>
      </c>
      <c r="C235" s="83"/>
      <c r="D235" s="83"/>
      <c r="E235" s="83"/>
      <c r="F235" s="83"/>
      <c r="G235" s="83"/>
      <c r="H235" s="83"/>
      <c r="I235" s="84"/>
    </row>
    <row r="236" spans="1:9" ht="18" customHeight="1" x14ac:dyDescent="0.25">
      <c r="B236" s="85" t="s">
        <v>116</v>
      </c>
      <c r="C236" s="86"/>
      <c r="D236" s="86"/>
      <c r="E236" s="86"/>
      <c r="F236" s="86"/>
      <c r="G236" s="86"/>
      <c r="H236" s="86"/>
      <c r="I236" s="87"/>
    </row>
    <row r="238" spans="1:9" ht="15" customHeight="1" x14ac:dyDescent="0.25">
      <c r="A238" s="32" t="s">
        <v>40</v>
      </c>
      <c r="B238" s="88" t="s">
        <v>72</v>
      </c>
      <c r="C238" s="89"/>
      <c r="D238" s="171" t="s">
        <v>79</v>
      </c>
      <c r="E238" s="172"/>
    </row>
    <row r="239" spans="1:9" ht="15" customHeight="1" x14ac:dyDescent="0.25">
      <c r="B239" s="88" t="s">
        <v>73</v>
      </c>
      <c r="C239" s="89"/>
      <c r="D239" s="173" t="s">
        <v>80</v>
      </c>
      <c r="E239" s="174"/>
    </row>
    <row r="240" spans="1:9" ht="17.25" customHeight="1" x14ac:dyDescent="0.25">
      <c r="B240" s="169" t="s">
        <v>74</v>
      </c>
      <c r="C240" s="170"/>
      <c r="D240" s="173" t="s">
        <v>81</v>
      </c>
      <c r="E240" s="174"/>
    </row>
    <row r="241" spans="1:9" ht="28.5" customHeight="1" x14ac:dyDescent="0.25">
      <c r="B241" s="88" t="s">
        <v>76</v>
      </c>
      <c r="C241" s="89"/>
      <c r="D241" s="175">
        <v>0</v>
      </c>
      <c r="E241" s="176"/>
      <c r="I241" s="67"/>
    </row>
    <row r="242" spans="1:9" ht="30.75" customHeight="1" x14ac:dyDescent="0.25">
      <c r="B242" s="178" t="s">
        <v>77</v>
      </c>
      <c r="C242" s="179"/>
      <c r="D242" s="180">
        <v>1</v>
      </c>
      <c r="E242" s="181"/>
    </row>
    <row r="243" spans="1:9" ht="44.25" customHeight="1" x14ac:dyDescent="0.25">
      <c r="B243" s="169" t="s">
        <v>78</v>
      </c>
      <c r="C243" s="170"/>
      <c r="D243" s="173" t="s">
        <v>82</v>
      </c>
      <c r="E243" s="174"/>
      <c r="F243" s="57" t="s">
        <v>75</v>
      </c>
      <c r="G243" s="71">
        <v>7</v>
      </c>
      <c r="H243" s="72"/>
      <c r="I243" s="73">
        <f>G243*H243</f>
        <v>0</v>
      </c>
    </row>
    <row r="244" spans="1:9" ht="14.25" customHeight="1" x14ac:dyDescent="0.25"/>
    <row r="245" spans="1:9" ht="18" customHeight="1" x14ac:dyDescent="0.25">
      <c r="A245" s="65" t="s">
        <v>38</v>
      </c>
      <c r="B245" s="112" t="str">
        <f>B225</f>
        <v>KAMENI ELEMENTI</v>
      </c>
      <c r="C245" s="113"/>
      <c r="D245" s="113"/>
      <c r="E245" s="113"/>
      <c r="F245" s="113"/>
      <c r="G245" s="113"/>
      <c r="H245" s="114"/>
      <c r="I245" s="66">
        <f>I243</f>
        <v>0</v>
      </c>
    </row>
    <row r="246" spans="1:9" ht="16.5" customHeight="1" x14ac:dyDescent="0.25"/>
    <row r="247" spans="1:9" ht="16.5" customHeight="1" x14ac:dyDescent="0.25"/>
    <row r="248" spans="1:9" ht="16.5" customHeight="1" x14ac:dyDescent="0.25"/>
    <row r="249" spans="1:9" ht="16.5" customHeight="1" x14ac:dyDescent="0.25"/>
    <row r="250" spans="1:9" ht="16.5" customHeight="1" x14ac:dyDescent="0.25"/>
    <row r="251" spans="1:9" ht="16.5" customHeight="1" x14ac:dyDescent="0.25"/>
    <row r="252" spans="1:9" ht="16.5" customHeight="1" x14ac:dyDescent="0.25"/>
    <row r="253" spans="1:9" ht="16.5" customHeight="1" x14ac:dyDescent="0.25"/>
    <row r="254" spans="1:9" ht="16.5" customHeight="1" x14ac:dyDescent="0.25"/>
    <row r="255" spans="1:9" ht="16.5" customHeight="1" x14ac:dyDescent="0.25"/>
    <row r="256" spans="1:9" ht="16.5" customHeight="1" x14ac:dyDescent="0.25"/>
    <row r="257" spans="1:9" ht="16.5" customHeight="1" x14ac:dyDescent="0.25"/>
    <row r="258" spans="1:9" ht="16.5" customHeight="1" x14ac:dyDescent="0.25"/>
    <row r="259" spans="1:9" ht="16.5" customHeight="1" x14ac:dyDescent="0.25"/>
    <row r="260" spans="1:9" ht="16.5" x14ac:dyDescent="0.25">
      <c r="A260" s="29" t="s">
        <v>45</v>
      </c>
      <c r="B260" s="109" t="s">
        <v>83</v>
      </c>
      <c r="C260" s="110"/>
      <c r="D260" s="110"/>
      <c r="E260" s="110"/>
      <c r="F260" s="110"/>
      <c r="G260" s="110"/>
      <c r="H260" s="110"/>
      <c r="I260" s="111"/>
    </row>
    <row r="262" spans="1:9" ht="20.25" customHeight="1" x14ac:dyDescent="0.25">
      <c r="B262" s="130" t="s">
        <v>84</v>
      </c>
      <c r="C262" s="130"/>
      <c r="D262" s="130"/>
      <c r="E262" s="130"/>
      <c r="F262" s="130"/>
      <c r="G262" s="130"/>
      <c r="H262" s="130"/>
      <c r="I262" s="130"/>
    </row>
    <row r="263" spans="1:9" ht="67.5" customHeight="1" x14ac:dyDescent="0.25">
      <c r="B263" s="107" t="s">
        <v>85</v>
      </c>
      <c r="C263" s="107"/>
      <c r="D263" s="107"/>
      <c r="E263" s="107"/>
      <c r="F263" s="107"/>
      <c r="G263" s="107"/>
      <c r="H263" s="107"/>
      <c r="I263" s="107"/>
    </row>
    <row r="264" spans="1:9" ht="15" customHeight="1" x14ac:dyDescent="0.25">
      <c r="B264" s="107" t="s">
        <v>86</v>
      </c>
      <c r="C264" s="107"/>
      <c r="D264" s="107"/>
      <c r="E264" s="107"/>
      <c r="F264" s="107"/>
      <c r="G264" s="107"/>
      <c r="H264" s="107"/>
      <c r="I264" s="107"/>
    </row>
    <row r="267" spans="1:9" x14ac:dyDescent="0.25">
      <c r="A267" s="32" t="s">
        <v>40</v>
      </c>
      <c r="B267" s="88" t="s">
        <v>72</v>
      </c>
      <c r="C267" s="89"/>
      <c r="D267" s="88"/>
      <c r="E267" s="90"/>
    </row>
    <row r="268" spans="1:9" ht="25.5" customHeight="1" x14ac:dyDescent="0.25">
      <c r="B268" s="88" t="s">
        <v>73</v>
      </c>
      <c r="C268" s="89"/>
      <c r="D268" s="88" t="s">
        <v>87</v>
      </c>
      <c r="E268" s="90"/>
    </row>
    <row r="269" spans="1:9" x14ac:dyDescent="0.25">
      <c r="B269" s="88" t="s">
        <v>74</v>
      </c>
      <c r="C269" s="89"/>
      <c r="D269" s="88" t="s">
        <v>88</v>
      </c>
      <c r="E269" s="90"/>
      <c r="F269" s="57" t="s">
        <v>89</v>
      </c>
      <c r="G269" s="71">
        <v>18</v>
      </c>
      <c r="H269" s="72"/>
      <c r="I269" s="73">
        <f>G269*H269</f>
        <v>0</v>
      </c>
    </row>
    <row r="271" spans="1:9" ht="16.5" x14ac:dyDescent="0.25">
      <c r="A271" s="65" t="s">
        <v>45</v>
      </c>
      <c r="B271" s="112" t="str">
        <f>B260</f>
        <v>METALNI ELEMENTI</v>
      </c>
      <c r="C271" s="113"/>
      <c r="D271" s="113"/>
      <c r="E271" s="113"/>
      <c r="F271" s="113"/>
      <c r="G271" s="113"/>
      <c r="H271" s="114"/>
      <c r="I271" s="66">
        <f>SUM(I266:I269)</f>
        <v>0</v>
      </c>
    </row>
    <row r="273" spans="1:9" ht="16.5" x14ac:dyDescent="0.25">
      <c r="A273" s="118" t="s">
        <v>92</v>
      </c>
      <c r="B273" s="119"/>
      <c r="C273" s="119"/>
      <c r="D273" s="119"/>
      <c r="E273" s="119"/>
      <c r="F273" s="119"/>
      <c r="G273" s="119"/>
      <c r="H273" s="119"/>
      <c r="I273" s="120"/>
    </row>
    <row r="274" spans="1:9" ht="16.5" x14ac:dyDescent="0.25">
      <c r="A274" s="68" t="s">
        <v>38</v>
      </c>
      <c r="B274" s="103" t="str">
        <f>B245</f>
        <v>KAMENI ELEMENTI</v>
      </c>
      <c r="C274" s="104"/>
      <c r="D274" s="104"/>
      <c r="E274" s="104"/>
      <c r="F274" s="104"/>
      <c r="G274" s="104"/>
      <c r="H274" s="105"/>
      <c r="I274" s="69">
        <f>I245</f>
        <v>0</v>
      </c>
    </row>
    <row r="275" spans="1:9" ht="16.5" x14ac:dyDescent="0.25">
      <c r="A275" s="65" t="s">
        <v>45</v>
      </c>
      <c r="B275" s="112" t="str">
        <f>B271</f>
        <v>METALNI ELEMENTI</v>
      </c>
      <c r="C275" s="113"/>
      <c r="D275" s="113"/>
      <c r="E275" s="113"/>
      <c r="F275" s="113"/>
      <c r="G275" s="113"/>
      <c r="H275" s="114"/>
      <c r="I275" s="66">
        <f>I271</f>
        <v>0</v>
      </c>
    </row>
    <row r="276" spans="1:9" ht="16.5" x14ac:dyDescent="0.25">
      <c r="A276" s="115" t="s">
        <v>91</v>
      </c>
      <c r="B276" s="116"/>
      <c r="C276" s="116"/>
      <c r="D276" s="116"/>
      <c r="E276" s="116"/>
      <c r="F276" s="116"/>
      <c r="G276" s="116"/>
      <c r="H276" s="117"/>
      <c r="I276" s="66">
        <f>SUM(I274:I275)</f>
        <v>0</v>
      </c>
    </row>
    <row r="279" spans="1:9" ht="16.5" x14ac:dyDescent="0.25">
      <c r="A279" s="118" t="s">
        <v>92</v>
      </c>
      <c r="B279" s="119"/>
      <c r="C279" s="119"/>
      <c r="D279" s="119"/>
      <c r="E279" s="119"/>
      <c r="F279" s="119"/>
      <c r="G279" s="119"/>
      <c r="H279" s="119"/>
      <c r="I279" s="120"/>
    </row>
    <row r="280" spans="1:9" ht="16.5" customHeight="1" x14ac:dyDescent="0.25">
      <c r="A280" s="68" t="s">
        <v>66</v>
      </c>
      <c r="B280" s="112" t="str">
        <f>B106</f>
        <v>GRAĐEVINSKI RADOVI</v>
      </c>
      <c r="C280" s="113"/>
      <c r="D280" s="113"/>
      <c r="E280" s="113"/>
      <c r="F280" s="113"/>
      <c r="G280" s="113"/>
      <c r="H280" s="114"/>
      <c r="I280" s="69">
        <f>I196</f>
        <v>0</v>
      </c>
    </row>
    <row r="281" spans="1:9" ht="16.5" x14ac:dyDescent="0.25">
      <c r="A281" s="65" t="s">
        <v>68</v>
      </c>
      <c r="B281" s="112" t="str">
        <f>B223</f>
        <v>RESTAURATORSKO KONZERVATORSKI RADOVI</v>
      </c>
      <c r="C281" s="113"/>
      <c r="D281" s="113"/>
      <c r="E281" s="113"/>
      <c r="F281" s="113"/>
      <c r="G281" s="113"/>
      <c r="H281" s="114"/>
      <c r="I281" s="66">
        <f>I276</f>
        <v>0</v>
      </c>
    </row>
    <row r="282" spans="1:9" ht="16.5" x14ac:dyDescent="0.25">
      <c r="A282" s="115" t="s">
        <v>134</v>
      </c>
      <c r="B282" s="116"/>
      <c r="C282" s="116"/>
      <c r="D282" s="116"/>
      <c r="E282" s="116"/>
      <c r="F282" s="116"/>
      <c r="G282" s="116"/>
      <c r="H282" s="117"/>
      <c r="I282" s="66">
        <f>SUM(I280:I281)</f>
        <v>0</v>
      </c>
    </row>
    <row r="283" spans="1:9" ht="16.5" customHeight="1" x14ac:dyDescent="0.25">
      <c r="A283" s="115" t="s">
        <v>93</v>
      </c>
      <c r="B283" s="116"/>
      <c r="C283" s="116"/>
      <c r="D283" s="116"/>
      <c r="E283" s="116"/>
      <c r="F283" s="116"/>
      <c r="G283" s="116"/>
      <c r="H283" s="117"/>
      <c r="I283" s="66">
        <f>I282*0.25</f>
        <v>0</v>
      </c>
    </row>
    <row r="284" spans="1:9" ht="16.5" x14ac:dyDescent="0.25">
      <c r="A284" s="115" t="s">
        <v>135</v>
      </c>
      <c r="B284" s="116"/>
      <c r="C284" s="116"/>
      <c r="D284" s="116"/>
      <c r="E284" s="116"/>
      <c r="F284" s="116"/>
      <c r="G284" s="116"/>
      <c r="H284" s="117"/>
      <c r="I284" s="66">
        <f>I282+I283</f>
        <v>0</v>
      </c>
    </row>
    <row r="305" spans="1:9" ht="16.5" x14ac:dyDescent="0.25">
      <c r="A305" s="118" t="s">
        <v>133</v>
      </c>
      <c r="B305" s="119"/>
      <c r="C305" s="119"/>
      <c r="D305" s="119"/>
      <c r="E305" s="119"/>
      <c r="F305" s="119"/>
      <c r="G305" s="119"/>
      <c r="H305" s="119"/>
      <c r="I305" s="120"/>
    </row>
    <row r="306" spans="1:9" ht="16.5" customHeight="1" x14ac:dyDescent="0.25">
      <c r="A306" s="68"/>
      <c r="B306" s="131" t="str">
        <f>A80</f>
        <v>A -  ULIČNA OGRADA - KONZERVIRANJE</v>
      </c>
      <c r="C306" s="132"/>
      <c r="D306" s="132"/>
      <c r="E306" s="132"/>
      <c r="F306" s="132"/>
      <c r="G306" s="132"/>
      <c r="H306" s="133"/>
      <c r="I306" s="79">
        <f>I100</f>
        <v>0</v>
      </c>
    </row>
    <row r="307" spans="1:9" ht="16.5" x14ac:dyDescent="0.25">
      <c r="A307" s="65"/>
      <c r="B307" s="131" t="str">
        <f>A103</f>
        <v xml:space="preserve">B -  DVORIŠNA OGRADA - ZAVRŠETAK </v>
      </c>
      <c r="C307" s="132"/>
      <c r="D307" s="132"/>
      <c r="E307" s="132"/>
      <c r="F307" s="132"/>
      <c r="G307" s="132"/>
      <c r="H307" s="133"/>
      <c r="I307" s="80">
        <f>I282</f>
        <v>0</v>
      </c>
    </row>
    <row r="308" spans="1:9" ht="16.5" x14ac:dyDescent="0.25">
      <c r="A308" s="115" t="s">
        <v>134</v>
      </c>
      <c r="B308" s="116"/>
      <c r="C308" s="116"/>
      <c r="D308" s="116"/>
      <c r="E308" s="116"/>
      <c r="F308" s="116"/>
      <c r="G308" s="116"/>
      <c r="H308" s="117"/>
      <c r="I308" s="66">
        <f>SUM(I306:I307)</f>
        <v>0</v>
      </c>
    </row>
    <row r="309" spans="1:9" ht="16.5" customHeight="1" x14ac:dyDescent="0.25">
      <c r="A309" s="115" t="s">
        <v>93</v>
      </c>
      <c r="B309" s="116"/>
      <c r="C309" s="116"/>
      <c r="D309" s="116"/>
      <c r="E309" s="116"/>
      <c r="F309" s="116"/>
      <c r="G309" s="116"/>
      <c r="H309" s="117"/>
      <c r="I309" s="66">
        <f>I308*0.25</f>
        <v>0</v>
      </c>
    </row>
    <row r="310" spans="1:9" ht="16.5" x14ac:dyDescent="0.25">
      <c r="A310" s="115" t="s">
        <v>135</v>
      </c>
      <c r="B310" s="116"/>
      <c r="C310" s="116"/>
      <c r="D310" s="116"/>
      <c r="E310" s="116"/>
      <c r="F310" s="116"/>
      <c r="G310" s="116"/>
      <c r="H310" s="117"/>
      <c r="I310" s="66">
        <f>I308+I309</f>
        <v>0</v>
      </c>
    </row>
    <row r="314" spans="1:9" ht="19.5" customHeight="1" x14ac:dyDescent="0.25">
      <c r="G314" s="128" t="s">
        <v>95</v>
      </c>
      <c r="H314" s="128"/>
    </row>
    <row r="315" spans="1:9" ht="33.75" customHeight="1" x14ac:dyDescent="0.25">
      <c r="G315" s="129" t="s">
        <v>94</v>
      </c>
      <c r="H315" s="129"/>
    </row>
  </sheetData>
  <mergeCells count="147">
    <mergeCell ref="A284:H284"/>
    <mergeCell ref="B242:C242"/>
    <mergeCell ref="B243:C243"/>
    <mergeCell ref="D242:E242"/>
    <mergeCell ref="D243:E243"/>
    <mergeCell ref="B245:H245"/>
    <mergeCell ref="B260:I260"/>
    <mergeCell ref="A279:I279"/>
    <mergeCell ref="B280:H280"/>
    <mergeCell ref="B281:H281"/>
    <mergeCell ref="B223:I223"/>
    <mergeCell ref="B225:I225"/>
    <mergeCell ref="B238:C238"/>
    <mergeCell ref="B239:C239"/>
    <mergeCell ref="B240:C240"/>
    <mergeCell ref="B241:C241"/>
    <mergeCell ref="D238:E238"/>
    <mergeCell ref="D239:E239"/>
    <mergeCell ref="D240:E240"/>
    <mergeCell ref="D241:E241"/>
    <mergeCell ref="B235:I235"/>
    <mergeCell ref="B231:I231"/>
    <mergeCell ref="B232:I232"/>
    <mergeCell ref="B233:I233"/>
    <mergeCell ref="B234:I234"/>
    <mergeCell ref="B236:I236"/>
    <mergeCell ref="B230:I230"/>
    <mergeCell ref="B227:I227"/>
    <mergeCell ref="B229:I229"/>
    <mergeCell ref="B140:E140"/>
    <mergeCell ref="B141:E141"/>
    <mergeCell ref="B167:H167"/>
    <mergeCell ref="B119:H119"/>
    <mergeCell ref="B129:I129"/>
    <mergeCell ref="B187:E187"/>
    <mergeCell ref="B159:E159"/>
    <mergeCell ref="B161:E161"/>
    <mergeCell ref="B162:E162"/>
    <mergeCell ref="B147:E147"/>
    <mergeCell ref="B131:E131"/>
    <mergeCell ref="B133:E133"/>
    <mergeCell ref="B135:E135"/>
    <mergeCell ref="B136:E136"/>
    <mergeCell ref="B137:E137"/>
    <mergeCell ref="B143:E143"/>
    <mergeCell ref="B164:E164"/>
    <mergeCell ref="B148:E148"/>
    <mergeCell ref="B144:E144"/>
    <mergeCell ref="B145:E145"/>
    <mergeCell ref="B146:E146"/>
    <mergeCell ref="B149:E149"/>
    <mergeCell ref="B115:E115"/>
    <mergeCell ref="B110:E110"/>
    <mergeCell ref="B111:E111"/>
    <mergeCell ref="B114:E114"/>
    <mergeCell ref="A67:I67"/>
    <mergeCell ref="B76:I76"/>
    <mergeCell ref="B78:E78"/>
    <mergeCell ref="B108:I108"/>
    <mergeCell ref="B139:E139"/>
    <mergeCell ref="B104:I104"/>
    <mergeCell ref="A3:B4"/>
    <mergeCell ref="A12:B13"/>
    <mergeCell ref="D12:G13"/>
    <mergeCell ref="A15:C15"/>
    <mergeCell ref="A22:B23"/>
    <mergeCell ref="D22:F23"/>
    <mergeCell ref="B185:I185"/>
    <mergeCell ref="B190:H190"/>
    <mergeCell ref="B106:I106"/>
    <mergeCell ref="B134:E134"/>
    <mergeCell ref="B142:E142"/>
    <mergeCell ref="B160:E160"/>
    <mergeCell ref="A35:C35"/>
    <mergeCell ref="D35:F35"/>
    <mergeCell ref="A37:C37"/>
    <mergeCell ref="A39:C39"/>
    <mergeCell ref="A25:B26"/>
    <mergeCell ref="D25:F26"/>
    <mergeCell ref="A29:B30"/>
    <mergeCell ref="C29:C30"/>
    <mergeCell ref="D29:I30"/>
    <mergeCell ref="C31:C32"/>
    <mergeCell ref="D31:F32"/>
    <mergeCell ref="A60:I60"/>
    <mergeCell ref="G314:H314"/>
    <mergeCell ref="G315:H315"/>
    <mergeCell ref="B262:I262"/>
    <mergeCell ref="B263:I263"/>
    <mergeCell ref="B264:I264"/>
    <mergeCell ref="A273:I273"/>
    <mergeCell ref="B274:H274"/>
    <mergeCell ref="B275:H275"/>
    <mergeCell ref="A276:H276"/>
    <mergeCell ref="B267:C267"/>
    <mergeCell ref="B268:C268"/>
    <mergeCell ref="B269:C269"/>
    <mergeCell ref="D267:E267"/>
    <mergeCell ref="D268:E268"/>
    <mergeCell ref="D269:E269"/>
    <mergeCell ref="B271:H271"/>
    <mergeCell ref="A305:I305"/>
    <mergeCell ref="B306:H306"/>
    <mergeCell ref="B307:H307"/>
    <mergeCell ref="A308:H308"/>
    <mergeCell ref="A309:H309"/>
    <mergeCell ref="A310:H310"/>
    <mergeCell ref="A282:H282"/>
    <mergeCell ref="A283:H283"/>
    <mergeCell ref="B193:H193"/>
    <mergeCell ref="B150:E150"/>
    <mergeCell ref="B151:E151"/>
    <mergeCell ref="D18:I20"/>
    <mergeCell ref="B82:I82"/>
    <mergeCell ref="B84:E84"/>
    <mergeCell ref="B194:H194"/>
    <mergeCell ref="B195:H195"/>
    <mergeCell ref="A196:H196"/>
    <mergeCell ref="A192:I192"/>
    <mergeCell ref="A61:I61"/>
    <mergeCell ref="A62:I62"/>
    <mergeCell ref="A63:I63"/>
    <mergeCell ref="A64:I64"/>
    <mergeCell ref="A66:I66"/>
    <mergeCell ref="G31:I32"/>
    <mergeCell ref="A54:I54"/>
    <mergeCell ref="A55:I55"/>
    <mergeCell ref="A56:I56"/>
    <mergeCell ref="A57:I57"/>
    <mergeCell ref="A58:I58"/>
    <mergeCell ref="A59:I59"/>
    <mergeCell ref="A51:I51"/>
    <mergeCell ref="A52:I52"/>
    <mergeCell ref="A53:I53"/>
    <mergeCell ref="B94:E94"/>
    <mergeCell ref="B95:E95"/>
    <mergeCell ref="B97:E97"/>
    <mergeCell ref="B100:H100"/>
    <mergeCell ref="A80:I80"/>
    <mergeCell ref="A103:I103"/>
    <mergeCell ref="B87:E87"/>
    <mergeCell ref="B88:E88"/>
    <mergeCell ref="B89:E89"/>
    <mergeCell ref="B90:E90"/>
    <mergeCell ref="B91:E91"/>
    <mergeCell ref="B92:E92"/>
    <mergeCell ref="B93:E93"/>
  </mergeCells>
  <pageMargins left="0.7" right="0.7" top="0.75" bottom="0.75" header="0.3" footer="0.3"/>
  <pageSetup paperSize="9" orientation="portrait" horizontalDpi="300" verticalDpi="300" r:id="rId1"/>
  <headerFooter>
    <oddHeader>&amp;L&amp;"Arial Narrow,Podebljano"&amp;8KAŠIK d.o.o. - KRIŽEVCI&amp;C&amp;"Arial Narrow,Uobičajeno"&amp;8Projektiranje, inženjering, konzalting d.o.o., Križevci, Trg sv. Florijana 5&amp;R&amp;"Arial Narrow,Uobičajeno"&amp;8tel./fax. 048/712-797</oddHeader>
    <oddFooter>&amp;L&amp;"Arial Narrow,Regular"&amp;8GRAĐEVINA: BISKUPSKI DVOR, KATEDRALA (OGRADA)
PROJEKT: TROŠKOVNIK ZA UREĐENJE OGRADE&amp;C&amp;"Arial Narrow,Regular"&amp;8                                                           IZRADIO:
&amp;R&amp;8Marko Kašik, dipl.ing.građ.
&amp;P</oddFooter>
  </headerFooter>
  <rowBreaks count="2" manualBreakCount="2">
    <brk id="49" max="16383" man="1"/>
    <brk id="184" max="16383" man="1"/>
  </rowBreaks>
  <drawing r:id="rId2"/>
  <legacyDrawing r:id="rId3"/>
  <oleObjects>
    <mc:AlternateContent xmlns:mc="http://schemas.openxmlformats.org/markup-compatibility/2006">
      <mc:Choice Requires="x14">
        <oleObject progId="ZWCAD.Drawing.2012" shapeId="1025" r:id="rId4">
          <objectPr defaultSize="0" autoPict="0" r:id="rId5">
            <anchor moveWithCells="1">
              <from>
                <xdr:col>3</xdr:col>
                <xdr:colOff>9525</xdr:colOff>
                <xdr:row>2</xdr:row>
                <xdr:rowOff>0</xdr:rowOff>
              </from>
              <to>
                <xdr:col>7</xdr:col>
                <xdr:colOff>171450</xdr:colOff>
                <xdr:row>9</xdr:row>
                <xdr:rowOff>104775</xdr:rowOff>
              </to>
            </anchor>
          </objectPr>
        </oleObject>
      </mc:Choice>
      <mc:Fallback>
        <oleObject progId="ZWCAD.Drawing.2012"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troškovnik</vt:lpstr>
      <vt:lpstr>List3</vt:lpstr>
      <vt:lpstr>troškovnik!Podrucje_ispisa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2006-11-28T10:16:26Z</dcterms:created>
  <dcterms:modified xsi:type="dcterms:W3CDTF">2026-05-19T13:00:20Z</dcterms:modified>
</cp:coreProperties>
</file>