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ihaela.klaric\Documents\NABAVA\JEDNOSTAVNA NABAVA MIHAELA\rekonstrukcija javne rasvjete D Lambla i JJ Stross\"/>
    </mc:Choice>
  </mc:AlternateContent>
  <xr:revisionPtr revIDLastSave="0" documentId="13_ncr:1_{4FC0BD74-ADE4-4A51-A91B-5B11BD6BFD39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1. D. Lambla" sheetId="2" r:id="rId1"/>
    <sheet name="2. Trg" sheetId="3" r:id="rId2"/>
    <sheet name="3. Reflektori" sheetId="5" r:id="rId3"/>
    <sheet name="4. Naselja" sheetId="8" r:id="rId4"/>
    <sheet name="Rekapitulacija" sheetId="4" r:id="rId5"/>
  </sheets>
  <definedNames>
    <definedName name="_xlnm.Print_Titles" localSheetId="0">'1. D. Lambla'!#REF!</definedName>
    <definedName name="_xlnm.Print_Titles" localSheetId="1">'2. Trg'!$4:$4</definedName>
    <definedName name="_xlnm.Print_Titles" localSheetId="3">'4. Naselja'!$4:$4</definedName>
    <definedName name="_xlnm.Print_Area" localSheetId="0">'1. D. Lambla'!$A$1:$F$25</definedName>
    <definedName name="_xlnm.Print_Area" localSheetId="1">'2. Trg'!$A$1:$F$21</definedName>
    <definedName name="_xlnm.Print_Area" localSheetId="3">'4. Naselja'!$A$1:$F$22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" i="8" l="1"/>
  <c r="F5" i="8"/>
  <c r="F11" i="8" s="1"/>
  <c r="F10" i="2"/>
  <c r="F9" i="2"/>
  <c r="F8" i="2"/>
  <c r="F6" i="2"/>
  <c r="F5" i="2"/>
  <c r="F6" i="5"/>
  <c r="F5" i="5"/>
  <c r="F10" i="5" s="1"/>
  <c r="F6" i="3"/>
  <c r="F5" i="3"/>
  <c r="F10" i="3" s="1"/>
  <c r="F14" i="2" l="1"/>
  <c r="F12" i="5"/>
  <c r="F14" i="5" s="1"/>
  <c r="F12" i="3"/>
  <c r="F14" i="3" s="1"/>
  <c r="F13" i="8"/>
  <c r="F15" i="8" s="1"/>
  <c r="F16" i="2"/>
  <c r="F18" i="2" s="1"/>
  <c r="F10" i="4"/>
  <c r="F12" i="4" s="1"/>
  <c r="F8" i="4"/>
  <c r="F4" i="4" l="1"/>
  <c r="F6" i="4"/>
  <c r="F14" i="4" l="1"/>
  <c r="F16" i="4" s="1"/>
</calcChain>
</file>

<file path=xl/sharedStrings.xml><?xml version="1.0" encoding="utf-8"?>
<sst xmlns="http://schemas.openxmlformats.org/spreadsheetml/2006/main" count="84" uniqueCount="37">
  <si>
    <t>R. br.</t>
  </si>
  <si>
    <t>OPIS RADA</t>
  </si>
  <si>
    <t>Jed. mj.</t>
  </si>
  <si>
    <t>Količina</t>
  </si>
  <si>
    <t>Jed.cij.</t>
  </si>
  <si>
    <t>UKUPNO</t>
  </si>
  <si>
    <t>kom</t>
  </si>
  <si>
    <t xml:space="preserve"> </t>
  </si>
  <si>
    <t>UKUPNO:</t>
  </si>
  <si>
    <t>PDV 25%:</t>
  </si>
  <si>
    <t>UKUPNO SA PDV-om:</t>
  </si>
  <si>
    <t xml:space="preserve">Demontaža postojećih svjetiljki sa stupova te utovar i odvoz na mjesto oporabe ili zbrinjavanja. Jedinična cijena obuhvaća sav rad i opremu potrebnu za kompletno dovršenje stavke.  </t>
  </si>
  <si>
    <t>Sva oprema mora imati jamstvo proizvođača minimalno 3 godine</t>
  </si>
  <si>
    <t>REKAPITULACIJA</t>
  </si>
  <si>
    <t>Ulica Dragutina Lambla</t>
  </si>
  <si>
    <t>2.</t>
  </si>
  <si>
    <t>Trg J.J. Strossmayera</t>
  </si>
  <si>
    <t>1.</t>
  </si>
  <si>
    <t>3.</t>
  </si>
  <si>
    <t>Reflektori</t>
  </si>
  <si>
    <t>4.</t>
  </si>
  <si>
    <t>JR naselja</t>
  </si>
  <si>
    <t>JAVNA RASVJETA - ULICA DRAGUTINA LAMBLA</t>
  </si>
  <si>
    <t>JAVNA RASVJETA - TRG J.J. STROSSMAYERA</t>
  </si>
  <si>
    <t>JAVNA RASVJETA - NASELJA</t>
  </si>
  <si>
    <r>
      <rPr>
        <b/>
        <sz val="10"/>
        <rFont val="Arial"/>
        <family val="2"/>
        <charset val="238"/>
      </rPr>
      <t xml:space="preserve">Dobava i prijevoz tipskog kraka za montažu sa karakteristikama: </t>
    </r>
    <r>
      <rPr>
        <sz val="10"/>
        <rFont val="Arial"/>
        <family val="2"/>
        <charset val="238"/>
      </rPr>
      <t xml:space="preserve">
- nadvišenja stupova visine 1,1 m. Izrađeno od željezne cijevi fi 60,3mm. Nasad na stup s vrhom fi 76mm. AKZ toplo cinčano - minimalna debljina sloja 70 mikrona. 
Stavka obuhvaća dobavu, montažu i sav potreban materijal za nadvišenje i spajanje svjetiljke (kablovi i spojnice). Jedinična cijena obuhvaća sav rad, opremu i materijal potreban za potpuno dovršenje stavke.</t>
    </r>
  </si>
  <si>
    <r>
      <rPr>
        <b/>
        <sz val="10"/>
        <rFont val="Arial"/>
        <family val="2"/>
        <charset val="238"/>
      </rPr>
      <t xml:space="preserve">Dobava i prijevoz tipskog kraka za montažu sa karakteristikama: </t>
    </r>
    <r>
      <rPr>
        <sz val="10"/>
        <rFont val="Arial"/>
        <family val="2"/>
        <charset val="238"/>
      </rPr>
      <t xml:space="preserve">
- nadvišenja stupova visine 1,1 m za dvije lampe pod kutem od 120 stupnjeva. Izrađeno od željezne cijevi fi 60,3mm. Nasad na stup s vrhom fi 76mm. AKZ toplo cinčano - minimalna debljina sloja 70 mikrona. 
Stavka obuhvaća dobavu, montažu i sav potreban materijal za nadvišenje i spajanje svjetiljke (kablovi i spojnice). Jedinična cijena obuhvaća sav rad, opremu i materijal potreban za potpuno dovršenje stavke.</t>
    </r>
  </si>
  <si>
    <r>
      <rPr>
        <b/>
        <sz val="10"/>
        <rFont val="Arial"/>
        <family val="2"/>
        <charset val="238"/>
      </rPr>
      <t xml:space="preserve">Dobava i prijevoz tipskog kraka za montažu sa karakteristikama: </t>
    </r>
    <r>
      <rPr>
        <sz val="10"/>
        <rFont val="Arial"/>
        <family val="2"/>
        <charset val="238"/>
      </rPr>
      <t xml:space="preserve">
- nadvišenja stupova visine 1,1 m za tri lampe pod kutem od 120 stupnjeva. Izrađeno od željezne cijevi fi 60,3mm. Nasad na stup s vrhom fi 76mm. AKZ toplo cinčano - minimalna debljina sloja 70 mikrona. 
Stavka obuhvaća dobavu, montažu i sav potreban materijal za nadvišenje i spajanje svjetiljke (kablovi i spojnice). Jedinična cijena obuhvaća sav rad, opremu i materijal potreban za potpuno dovršenje stavke.</t>
    </r>
  </si>
  <si>
    <t xml:space="preserve">Svjetiljka mora zadovoljiti svjetlotehničke parametre prema HRN EN 13201:2016 ili jednakovrijedno za prometnicu klase M5, uz dolje navedene parametre proračuna:
Dvosmjerni promet
Broj voznih traka: 2
Obloga ceste: R3 (q0=0,07)
Širina ceste: 5m
Visina izvora svjetlosti: 6,2m
Razmak između svjetiljki: 30m
Udaljenost svjetiljke od ruba kolnika: -0,2m
Nagib svjetiljke: 0°
Faktor održavanja: 0,8
Montaža stupova: jednostrano
Odstupanje od norme, odnosno maksimalne vrijednosti rasvijetljenosti i jednolikosti mogu iznositi najviše 30% </t>
  </si>
  <si>
    <r>
      <rPr>
        <b/>
        <sz val="10"/>
        <rFont val="Arial"/>
        <family val="2"/>
        <charset val="238"/>
      </rPr>
      <t>Svjetiljke za cestovnu rasvjetu:</t>
    </r>
    <r>
      <rPr>
        <sz val="10"/>
        <rFont val="Arial"/>
        <family val="2"/>
        <charset val="238"/>
      </rPr>
      <t xml:space="preserve"> 
- kućište i nosač izrađeni od aluminija, 
- stupanj IP zaštite cjelokupne svjetiljke min. IP66, 
- stupanj IK zaštite cjelokupne svjetiljke min. IK08, 
- izvedba sa ravnim kaljenim zaštitnim staklom (ULOR = 0%), - promjer nasadnika Ø48-60 mm ili uračunat prilagodnik, 
- max težina svjetiljke 5 kg, 
- temperaturno područje rada od -40°C do +50°C,  
- svjetiljka mora imati pasivno hlađenje, 
- klasa električne zaštite: kl. II, 
- svjetiljka ima zasebni uređaj/element za prenaponsku zaštitu od 10kV/10kA, 
- mogućnost otvaranja i servisiranja svjetiljke - modularna izvedba (mogućnost zamjene pokvarenih dijelova), 
- cestovna asimetrična optika, 
- klasa bliještanja min. D.5 (nisko bliještanje), 
- efektivni svjetosni tok </t>
    </r>
    <r>
      <rPr>
        <b/>
        <sz val="10"/>
        <rFont val="Arial"/>
        <family val="2"/>
        <charset val="238"/>
      </rPr>
      <t>min 3750 lm</t>
    </r>
    <r>
      <rPr>
        <sz val="10"/>
        <rFont val="Arial"/>
        <family val="2"/>
        <charset val="238"/>
      </rPr>
      <t xml:space="preserve">, 
- ukupna snaga svjetiljke </t>
    </r>
    <r>
      <rPr>
        <b/>
        <sz val="10"/>
        <rFont val="Arial"/>
        <family val="2"/>
        <charset val="238"/>
      </rPr>
      <t>max 30W</t>
    </r>
    <r>
      <rPr>
        <sz val="10"/>
        <rFont val="Arial"/>
        <family val="2"/>
        <charset val="238"/>
      </rPr>
      <t xml:space="preserve">, 
- svjetlotehnička efikasnost svjetiljke min 125lm/W, 
- temperatura boje svjetlosti </t>
    </r>
    <r>
      <rPr>
        <b/>
        <sz val="10"/>
        <rFont val="Arial"/>
        <family val="2"/>
        <charset val="238"/>
      </rPr>
      <t>max 3000K</t>
    </r>
    <r>
      <rPr>
        <sz val="10"/>
        <rFont val="Arial"/>
        <family val="2"/>
        <charset val="238"/>
      </rPr>
      <t xml:space="preserve">, 
- mogućnost smanjivanja snage programiranjem napajanja u koracima definiranim od strane investitora, 
- uzvrat boje (Ra) minimalno 70,  
- trajnost LED modula i drivera: ≥80.000 h uz zadovoljenje jednog od uvjeta L80B10F10 ili L80B10 ili L80F10
</t>
    </r>
    <r>
      <rPr>
        <b/>
        <sz val="10"/>
        <rFont val="Arial"/>
        <family val="2"/>
        <charset val="238"/>
      </rPr>
      <t>Napomene:</t>
    </r>
    <r>
      <rPr>
        <sz val="10"/>
        <rFont val="Arial"/>
        <family val="2"/>
        <charset val="238"/>
      </rPr>
      <t xml:space="preserve">
- Stakva uključuje nabavu, prijevoz, montažu, provlačenje kabela, spajanje kabela. Jedinična cijena obuhvaća sav rad, opremu i materijal potreban za potpuno dovršenje stavke.
- prije narudžbe opreme i izvođenja radova dogovoriti s investitorom točan način rada regulacije (vremena smanjenog intenziteta)</t>
    </r>
  </si>
  <si>
    <r>
      <rPr>
        <b/>
        <sz val="10"/>
        <rFont val="Arial"/>
        <family val="2"/>
        <charset val="238"/>
      </rPr>
      <t>Reflektorske svjetiljke:</t>
    </r>
    <r>
      <rPr>
        <sz val="10"/>
        <rFont val="Arial"/>
        <family val="2"/>
        <charset val="238"/>
      </rPr>
      <t xml:space="preserve">
- kućište i nosač izrađeni od aluminija, 
- stupanj IP zaštite cjelokupne svjetiljke min. IP65, 
- stupanj IK zaštite cjelokupne svjetiljke min. IK08, 
- izvedba sa ravnim kaljenim zaštitnim staklom
- max težina svjetiljke 5 kg, 
- temperaturno područje rada od -40°C do +50°C,  
- svjetiljka mora imati pasivno hlađenje, 
- klasa električne zaštite: kl. I ili kl. II, 
- usmjerena optika max 60°,  
- efektivni svjetosni tok min </t>
    </r>
    <r>
      <rPr>
        <b/>
        <sz val="10"/>
        <rFont val="Arial"/>
        <family val="2"/>
        <charset val="238"/>
      </rPr>
      <t xml:space="preserve">8000 lm, </t>
    </r>
    <r>
      <rPr>
        <sz val="10"/>
        <rFont val="Arial"/>
        <family val="2"/>
        <charset val="238"/>
      </rPr>
      <t xml:space="preserve">
- ukupna snaga svjetiljke max </t>
    </r>
    <r>
      <rPr>
        <b/>
        <sz val="10"/>
        <rFont val="Arial"/>
        <family val="2"/>
        <charset val="238"/>
      </rPr>
      <t xml:space="preserve">80W, </t>
    </r>
    <r>
      <rPr>
        <sz val="10"/>
        <rFont val="Arial"/>
        <family val="2"/>
        <charset val="238"/>
      </rPr>
      <t xml:space="preserve">
- svjetlotehnička efikasnost svjetiljke min 100lm/W, 
- temperatura boje svjetlosti </t>
    </r>
    <r>
      <rPr>
        <b/>
        <sz val="10"/>
        <rFont val="Arial"/>
        <family val="2"/>
        <charset val="238"/>
      </rPr>
      <t xml:space="preserve">max 3000K, </t>
    </r>
    <r>
      <rPr>
        <sz val="10"/>
        <rFont val="Arial"/>
        <family val="2"/>
        <charset val="238"/>
      </rPr>
      <t xml:space="preserve">
- uzvrat boje (Ra) minimalno 70, 
</t>
    </r>
    <r>
      <rPr>
        <b/>
        <sz val="10"/>
        <rFont val="Arial"/>
        <family val="2"/>
        <charset val="238"/>
      </rPr>
      <t>Napomene:</t>
    </r>
    <r>
      <rPr>
        <sz val="10"/>
        <rFont val="Arial"/>
        <family val="2"/>
        <charset val="238"/>
      </rPr>
      <t xml:space="preserve">
- Stakva uključuje nabavu, prijevoz, montažu, provlačenje kabela, spajanje kabela. Jedinična cijena obuhvaća sav rad, opremu i materijal potreban za potpuno dovršenje stavke. </t>
    </r>
  </si>
  <si>
    <t xml:space="preserve">Dobava i prijevoz konzole za montažu reflektora bočno na drveni ili betonski stup na željenoj visini, AKZ toplo cinčano - minimalna debljina sloja 70 mikrona. </t>
  </si>
  <si>
    <t>Dobava i prijevoz tipskog kraka za montažu bočno na drveni ili betonski stup na željenoj visini sa karakteristikama:
- promjerom vrha 60mm,
- kut nagiba kraka u odnosu na rasvjetni stup iznosi -90°,
- učvršćeno na stup pomoću 2 obujmice debljine min. 1,5 mm, 4 vijka M8x30 i matice M8,
- AKZ toplo cinčano - minimalna debljina sloja 70 mikrona. 
- vijak sa nivelaciju kraka (regulirajući nosač),
- noseća cijev duljine (izbačaj) od 1000 mm</t>
  </si>
  <si>
    <t xml:space="preserve">Svjetiljka mora zadovoljiti svjetlotehničke parametre prema važečim propisima za prometnicu klase P4, uz dolje navedene parametre proračuna:
Dvosmjerni promet
Broj voznih traka: 2
Obloga ceste: R3 (q0=0,07)
Širina ceste: 4,5m
Visina izvora svjetlosti: 6,5m
Razmak između svjetiljki: 35m
Udaljenost svjetiljke od ruba kolnika: -1,4m
Nagib svjetiljke: 0°
Faktor održavanja: 0,8
Montaža stupova: jednostrano
Odstupanje od norme, odnosno maksimalne vrijednosti rasvijetljenosti i jednolikosti mogu iznositi najviše 30% (gledano od normom propisanih min. vrijednosti).
</t>
  </si>
  <si>
    <r>
      <rPr>
        <b/>
        <sz val="10"/>
        <rFont val="Arial"/>
        <family val="2"/>
        <charset val="238"/>
      </rPr>
      <t>Svjetiljka za parkovnu rasvjetu</t>
    </r>
    <r>
      <rPr>
        <sz val="10"/>
        <rFont val="Arial"/>
        <family val="2"/>
        <charset val="238"/>
      </rPr>
      <t xml:space="preserve">: 
- ukupna snaga svjetiljke max </t>
    </r>
    <r>
      <rPr>
        <b/>
        <sz val="10"/>
        <rFont val="Arial"/>
        <family val="2"/>
      </rPr>
      <t xml:space="preserve">40W, 
- </t>
    </r>
    <r>
      <rPr>
        <sz val="10"/>
        <rFont val="Arial"/>
        <family val="2"/>
        <charset val="238"/>
      </rPr>
      <t xml:space="preserve">minimalni izlazni svjetlosni tok sustava </t>
    </r>
    <r>
      <rPr>
        <b/>
        <sz val="10"/>
        <rFont val="Arial"/>
        <family val="2"/>
      </rPr>
      <t>5000 lm,</t>
    </r>
    <r>
      <rPr>
        <sz val="10"/>
        <rFont val="Arial"/>
        <family val="2"/>
        <charset val="238"/>
      </rPr>
      <t xml:space="preserve"> 
- sa ugrađenom prenaponskom zaštitom za DM  6 kV, a za CM 10kV prema EN 61000-4-5 ili jednakovrijedno, 
- kompenzirana na min. cosφ 0,95 kod punog opterećenja,
- klasa električne zaštite II, 
- kut zračenja: asimetrični, 
- zaštita kompletne svjetiljke min. IP 66, 
- otpornost na udarce za zaštitno staklo ili polikarbonatni pokrov leća min. IK08, 
- kućište LED sustava od vučenog ili lijevanog aluminija, 
-izvedba sa kaljenim zaštitnim staklom ili zaštitnim polikarbonatnim pokrovom, 
- svjetlosni tok LED modula nakon 50.000 radnih sati minimum 80% incijalnog svjetlosnog toka (uz prosječnu vanjsku temperaturu od 30 °C), 
- temperatura boje izvora svjetlosti: </t>
    </r>
    <r>
      <rPr>
        <b/>
        <sz val="10"/>
        <rFont val="Arial"/>
        <family val="2"/>
      </rPr>
      <t xml:space="preserve">3000 K, 
- </t>
    </r>
    <r>
      <rPr>
        <sz val="10"/>
        <rFont val="Arial"/>
        <family val="2"/>
        <charset val="238"/>
      </rPr>
      <t xml:space="preserve">mogućnost smanjivanja snage programiranjem napajanja u koracima definiranim od strane investitora, 
- faktor uzvrata boja: min CRI 70
</t>
    </r>
    <r>
      <rPr>
        <b/>
        <sz val="10"/>
        <rFont val="Arial"/>
        <family val="2"/>
      </rPr>
      <t xml:space="preserve">Svjetiljka mora biti sukladna odobrenoj svjetiljci od Konzervatorskog ureda Bjelovar, odnosno ako se nudi drugačija svjetiljka mora imati novo odobrenje prije predaje ponude.
</t>
    </r>
    <r>
      <rPr>
        <b/>
        <sz val="10"/>
        <rFont val="Arial"/>
        <family val="2"/>
        <charset val="238"/>
      </rPr>
      <t>Napomene:</t>
    </r>
    <r>
      <rPr>
        <sz val="10"/>
        <rFont val="Arial"/>
        <family val="2"/>
      </rPr>
      <t xml:space="preserve">
- Stakva uključuje nabavu, prijevoz, montažu, provlačenje kabela, spajanje kabela. Jedinična cijena obuhvaća sav rad, opremu i materijal potreban za potpuno dovršenje stavke.
- prije narudžbe opreme i izvođenja radova dogovoriti s investitorom točan način rada regulacije (vremena smanjenog intenziteta). </t>
    </r>
    <r>
      <rPr>
        <sz val="10"/>
        <rFont val="Arial"/>
        <family val="2"/>
        <charset val="238"/>
      </rPr>
      <t xml:space="preserve">
</t>
    </r>
  </si>
  <si>
    <r>
      <rPr>
        <b/>
        <sz val="10"/>
        <rFont val="Arial"/>
        <family val="2"/>
        <charset val="238"/>
      </rPr>
      <t>Svjetiljke za cestovnu rasvjetu:</t>
    </r>
    <r>
      <rPr>
        <sz val="10"/>
        <rFont val="Arial"/>
        <family val="2"/>
        <charset val="238"/>
      </rPr>
      <t xml:space="preserve"> 
- kućište i nosač izrađeni od aluminija, 
- stupanj IP zaštite cjelokupne svjetiljke min. IP66, 
- stupanj IK zaštite cjelokupne svjetiljke min. IK08, 
- izvedba sa ravnim kaljenim zaštitnim staklom (ULOR = 0%), - promjer nasadnika Ø48-60 mm ili uračunat prilagodnik, 
- max težina svjetiljke 5 kg, 
- temperaturno područje rada od -40°C do +50°C,  
- svjetiljka mora imati pasivno hlađenje, 
- klasa električne zaštite: kl. II, 
- svjetiljka ima zasebni uređaj/element za prenaponsku zaštitu od 10kV/10kA, 
- mogućnost otvaranja i servisiranja svjetiljke - modularna izvedba (mogućnost zamjene pokvarenih dijelova), 
- cestovna asimetrična optika, 
- klasa bliještanja min. D.5 (nisko bliještanje), 
- efektivni svjetosni tok </t>
    </r>
    <r>
      <rPr>
        <b/>
        <sz val="10"/>
        <rFont val="Arial"/>
        <family val="2"/>
        <charset val="238"/>
      </rPr>
      <t>min 2500 lm</t>
    </r>
    <r>
      <rPr>
        <sz val="10"/>
        <rFont val="Arial"/>
        <family val="2"/>
        <charset val="238"/>
      </rPr>
      <t xml:space="preserve">, 
- ukupna snaga svjetiljke </t>
    </r>
    <r>
      <rPr>
        <b/>
        <sz val="10"/>
        <rFont val="Arial"/>
        <family val="2"/>
        <charset val="238"/>
      </rPr>
      <t>max 20W</t>
    </r>
    <r>
      <rPr>
        <sz val="10"/>
        <rFont val="Arial"/>
        <family val="2"/>
        <charset val="238"/>
      </rPr>
      <t xml:space="preserve">, 
- svjetlotehnička efikasnost svjetiljke min 125lm/W, 
- temperatura boje svjetlosti </t>
    </r>
    <r>
      <rPr>
        <b/>
        <sz val="10"/>
        <rFont val="Arial"/>
        <family val="2"/>
        <charset val="238"/>
      </rPr>
      <t>max 3000K</t>
    </r>
    <r>
      <rPr>
        <sz val="10"/>
        <rFont val="Arial"/>
        <family val="2"/>
        <charset val="238"/>
      </rPr>
      <t xml:space="preserve">, 
- mogućnost smanjivanja snage programiranjem napajanja u koracima definiranim od strane investitora, 
- uzvrat boje (Ra) minimalno 70,  
- trajnost LED modula i drivera: ≥80.000 h uz zadovoljenje jednog od uvjeta L80B10F10 ili L80B10 ili L80F10 ili jednakovrijedno
</t>
    </r>
    <r>
      <rPr>
        <b/>
        <sz val="10"/>
        <rFont val="Arial"/>
        <family val="2"/>
        <charset val="238"/>
      </rPr>
      <t>Napomene:</t>
    </r>
    <r>
      <rPr>
        <sz val="10"/>
        <rFont val="Arial"/>
        <family val="2"/>
        <charset val="238"/>
      </rPr>
      <t xml:space="preserve">
- Stakva uključuje nabavu, prijevoz, montažu, provlačenje kabela, spajanje kabela. Jedinična cijena obuhvaća sav rad, opremu i materijal potreban za potpuno dovršenje stavke.
- prije narudžbe opreme i izvođenja radova dogovoriti s investitorom točan način rada regulacije (vremena smanjenog intenziteta)</t>
    </r>
  </si>
  <si>
    <t>JAVNA RASVJETA - REFLEKTORI - TRG J.J. STROSSMAYERA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</si>
</sst>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1"/>
      <color rgb="FF000000"/>
      <name val="Calibri"/>
      <family val="2"/>
      <charset val="238"/>
    </font>
    <font>
      <sz val="11"/>
      <color rgb="FF008000"/>
      <name val="Calibri"/>
      <family val="2"/>
      <charset val="238"/>
    </font>
    <font>
      <b/>
      <sz val="11"/>
      <color rgb="FF424242"/>
      <name val="Calibri"/>
      <family val="2"/>
      <charset val="238"/>
    </font>
    <font>
      <b/>
      <sz val="18"/>
      <color rgb="FF333399"/>
      <name val="Cambri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1"/>
      <color rgb="FFFF0000"/>
      <name val="Calibri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0E0E0"/>
        <bgColor rgb="FFCCCCFF"/>
      </patternFill>
    </fill>
    <fill>
      <patternFill patternType="solid">
        <fgColor rgb="FFFFFFC0"/>
        <bgColor rgb="FFFFFF99"/>
      </patternFill>
    </fill>
    <fill>
      <patternFill patternType="solid">
        <fgColor rgb="FFFFFFFF"/>
        <bgColor rgb="FFF2F2F2"/>
      </patternFill>
    </fill>
    <fill>
      <patternFill patternType="solid">
        <fgColor rgb="FFCC9CCC"/>
        <bgColor rgb="FFFF99CC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2" fillId="0" borderId="0" applyBorder="0" applyProtection="0"/>
    <xf numFmtId="0" fontId="3" fillId="2" borderId="0" applyBorder="0" applyProtection="0"/>
    <xf numFmtId="0" fontId="2" fillId="3" borderId="1" applyProtection="0"/>
    <xf numFmtId="0" fontId="4" fillId="2" borderId="0" applyBorder="0" applyProtection="0"/>
    <xf numFmtId="0" fontId="5" fillId="4" borderId="2" applyProtection="0"/>
    <xf numFmtId="0" fontId="6" fillId="0" borderId="0" applyBorder="0" applyProtection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2" fillId="5" borderId="0" applyBorder="0" applyProtection="0"/>
    <xf numFmtId="0" fontId="9" fillId="0" borderId="0" applyBorder="0" applyProtection="0"/>
    <xf numFmtId="0" fontId="1" fillId="0" borderId="0"/>
  </cellStyleXfs>
  <cellXfs count="77">
    <xf numFmtId="0" fontId="0" fillId="0" borderId="0" xfId="0"/>
    <xf numFmtId="0" fontId="10" fillId="0" borderId="3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center"/>
    </xf>
    <xf numFmtId="4" fontId="7" fillId="0" borderId="7" xfId="0" applyNumberFormat="1" applyFont="1" applyBorder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/>
    <xf numFmtId="0" fontId="10" fillId="0" borderId="4" xfId="0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 applyProtection="1">
      <alignment horizontal="center" vertical="center"/>
      <protection locked="0"/>
    </xf>
    <xf numFmtId="4" fontId="10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0" fillId="0" borderId="0" xfId="0" applyFont="1"/>
    <xf numFmtId="4" fontId="10" fillId="0" borderId="7" xfId="0" applyNumberFormat="1" applyFont="1" applyBorder="1" applyProtection="1">
      <protection locked="0"/>
    </xf>
    <xf numFmtId="4" fontId="10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10" fillId="0" borderId="0" xfId="0" applyFont="1" applyProtection="1">
      <protection locked="0"/>
    </xf>
    <xf numFmtId="4" fontId="7" fillId="0" borderId="11" xfId="1" applyNumberFormat="1" applyFont="1" applyBorder="1" applyAlignment="1" applyProtection="1">
      <alignment horizontal="center"/>
    </xf>
    <xf numFmtId="4" fontId="10" fillId="0" borderId="8" xfId="0" applyNumberFormat="1" applyFont="1" applyBorder="1" applyAlignment="1">
      <alignment horizontal="center"/>
    </xf>
    <xf numFmtId="4" fontId="10" fillId="0" borderId="8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11" xfId="0" quotePrefix="1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4" fontId="7" fillId="0" borderId="0" xfId="1" applyNumberFormat="1" applyFont="1" applyBorder="1" applyAlignment="1" applyProtection="1">
      <alignment horizontal="center"/>
    </xf>
    <xf numFmtId="0" fontId="10" fillId="0" borderId="14" xfId="0" applyFont="1" applyBorder="1" applyAlignment="1">
      <alignment horizontal="left" wrapText="1"/>
    </xf>
    <xf numFmtId="0" fontId="7" fillId="0" borderId="11" xfId="0" applyFont="1" applyBorder="1" applyAlignment="1">
      <alignment horizontal="center" vertical="center"/>
    </xf>
    <xf numFmtId="0" fontId="14" fillId="0" borderId="0" xfId="0" applyFont="1" applyAlignment="1" applyProtection="1">
      <alignment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7" fillId="0" borderId="11" xfId="0" quotePrefix="1" applyFont="1" applyBorder="1" applyAlignment="1" applyProtection="1">
      <alignment vertical="top" wrapText="1"/>
      <protection locked="0"/>
    </xf>
    <xf numFmtId="0" fontId="7" fillId="0" borderId="11" xfId="0" applyFont="1" applyBorder="1"/>
    <xf numFmtId="0" fontId="7" fillId="0" borderId="11" xfId="0" applyFont="1" applyBorder="1" applyProtection="1">
      <protection locked="0"/>
    </xf>
    <xf numFmtId="4" fontId="7" fillId="0" borderId="11" xfId="1" applyNumberFormat="1" applyFont="1" applyBorder="1" applyProtection="1"/>
    <xf numFmtId="0" fontId="7" fillId="0" borderId="11" xfId="0" quotePrefix="1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 vertical="center"/>
    </xf>
    <xf numFmtId="4" fontId="10" fillId="0" borderId="10" xfId="0" applyNumberFormat="1" applyFont="1" applyBorder="1" applyAlignment="1" applyProtection="1">
      <alignment horizontal="center" vertical="center"/>
      <protection locked="0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left" vertical="center" wrapText="1"/>
    </xf>
    <xf numFmtId="4" fontId="10" fillId="6" borderId="17" xfId="0" applyNumberFormat="1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top"/>
    </xf>
    <xf numFmtId="0" fontId="10" fillId="6" borderId="16" xfId="0" applyFont="1" applyFill="1" applyBorder="1" applyAlignment="1">
      <alignment horizontal="left"/>
    </xf>
    <xf numFmtId="0" fontId="10" fillId="6" borderId="16" xfId="0" applyFont="1" applyFill="1" applyBorder="1" applyAlignment="1">
      <alignment horizontal="left"/>
    </xf>
    <xf numFmtId="0" fontId="10" fillId="6" borderId="16" xfId="0" applyFont="1" applyFill="1" applyBorder="1" applyAlignment="1">
      <alignment horizontal="center"/>
    </xf>
    <xf numFmtId="4" fontId="10" fillId="6" borderId="16" xfId="0" applyNumberFormat="1" applyFont="1" applyFill="1" applyBorder="1" applyAlignment="1">
      <alignment horizontal="center"/>
    </xf>
    <xf numFmtId="4" fontId="7" fillId="6" borderId="16" xfId="0" applyNumberFormat="1" applyFont="1" applyFill="1" applyBorder="1" applyAlignment="1" applyProtection="1">
      <alignment horizontal="center"/>
      <protection locked="0"/>
    </xf>
  </cellXfs>
  <cellStyles count="16">
    <cellStyle name="40% - Naglasak1" xfId="2" xr:uid="{00000000-0005-0000-0000-000000000000}"/>
    <cellStyle name="Bilješka" xfId="3" xr:uid="{00000000-0005-0000-0000-000001000000}"/>
    <cellStyle name="Dobro" xfId="4" xr:uid="{00000000-0005-0000-0000-000002000000}"/>
    <cellStyle name="Izlaz" xfId="5" xr:uid="{00000000-0005-0000-0000-000003000000}"/>
    <cellStyle name="Naslov" xfId="6" xr:uid="{00000000-0005-0000-0000-000004000000}"/>
    <cellStyle name="Normal 2" xfId="7" xr:uid="{00000000-0005-0000-0000-000005000000}"/>
    <cellStyle name="Normal 3" xfId="8" xr:uid="{00000000-0005-0000-0000-000006000000}"/>
    <cellStyle name="Normal 4" xfId="9" xr:uid="{00000000-0005-0000-0000-000007000000}"/>
    <cellStyle name="Normal 4 10" xfId="10" xr:uid="{00000000-0005-0000-0000-000008000000}"/>
    <cellStyle name="Normal 5" xfId="11" xr:uid="{00000000-0005-0000-0000-000009000000}"/>
    <cellStyle name="Normalno" xfId="0" builtinId="0"/>
    <cellStyle name="Normalno 2" xfId="12" xr:uid="{00000000-0005-0000-0000-00000A000000}"/>
    <cellStyle name="Normalno 2 4" xfId="15" xr:uid="{00000000-0005-0000-0000-00000B000000}"/>
    <cellStyle name="STAVKE" xfId="13" xr:uid="{00000000-0005-0000-0000-00000D000000}"/>
    <cellStyle name="Tekst upozorenja" xfId="14" xr:uid="{00000000-0005-0000-0000-00000E000000}"/>
    <cellStyle name="Zarez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0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0E0E0"/>
      <rgbColor rgb="FFFF99CC"/>
      <rgbColor rgb="FFCC9CCC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2424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zoomScaleNormal="100" zoomScaleSheetLayoutView="100" zoomScalePageLayoutView="80" workbookViewId="0">
      <selection activeCell="F10" sqref="F10"/>
    </sheetView>
  </sheetViews>
  <sheetFormatPr defaultRowHeight="12.75" x14ac:dyDescent="0.2"/>
  <cols>
    <col min="1" max="1" width="5.140625" style="4" customWidth="1"/>
    <col min="2" max="2" width="51.5703125" style="3" customWidth="1"/>
    <col min="3" max="3" width="7.42578125" style="3" customWidth="1"/>
    <col min="4" max="4" width="9.5703125" style="3" customWidth="1"/>
    <col min="5" max="5" width="9.5703125" style="36" customWidth="1"/>
    <col min="6" max="6" width="15.85546875" style="7" customWidth="1"/>
    <col min="7" max="7" width="14.140625" style="3" customWidth="1"/>
    <col min="8" max="8" width="50.28515625" style="13" customWidth="1"/>
    <col min="9" max="11" width="9.140625" style="3" customWidth="1"/>
    <col min="12" max="12" width="21.140625" style="3" customWidth="1"/>
    <col min="13" max="1025" width="9.140625" style="3" customWidth="1"/>
    <col min="1026" max="16384" width="9.140625" style="3"/>
  </cols>
  <sheetData>
    <row r="1" spans="1:8" ht="16.5" customHeight="1" x14ac:dyDescent="0.2">
      <c r="A1" s="55" t="s">
        <v>22</v>
      </c>
      <c r="B1" s="55"/>
      <c r="C1" s="55"/>
      <c r="D1" s="55"/>
      <c r="E1" s="55"/>
      <c r="F1" s="55"/>
    </row>
    <row r="2" spans="1:8" ht="13.5" thickBot="1" x14ac:dyDescent="0.25">
      <c r="A2" s="56"/>
      <c r="B2" s="56"/>
      <c r="C2" s="56"/>
      <c r="D2" s="56"/>
      <c r="E2" s="56"/>
      <c r="F2" s="56"/>
    </row>
    <row r="3" spans="1:8" ht="22.5" customHeight="1" thickBot="1" x14ac:dyDescent="0.25">
      <c r="A3" s="65"/>
      <c r="B3" s="65"/>
      <c r="C3" s="65"/>
      <c r="D3" s="66"/>
      <c r="E3" s="67"/>
      <c r="F3" s="66"/>
    </row>
    <row r="4" spans="1:8" ht="22.5" customHeight="1" thickBot="1" x14ac:dyDescent="0.25">
      <c r="A4" s="1" t="s">
        <v>0</v>
      </c>
      <c r="B4" s="18" t="s">
        <v>1</v>
      </c>
      <c r="C4" s="18" t="s">
        <v>2</v>
      </c>
      <c r="D4" s="19" t="s">
        <v>3</v>
      </c>
      <c r="E4" s="20" t="s">
        <v>4</v>
      </c>
      <c r="F4" s="21" t="s">
        <v>5</v>
      </c>
    </row>
    <row r="5" spans="1:8" ht="45" customHeight="1" x14ac:dyDescent="0.2">
      <c r="A5" s="46">
        <v>1</v>
      </c>
      <c r="B5" s="41" t="s">
        <v>11</v>
      </c>
      <c r="C5" s="14" t="s">
        <v>6</v>
      </c>
      <c r="D5" s="14">
        <v>21</v>
      </c>
      <c r="E5" s="15"/>
      <c r="F5" s="38">
        <f>D5*E5</f>
        <v>0</v>
      </c>
    </row>
    <row r="6" spans="1:8" ht="409.5" x14ac:dyDescent="0.2">
      <c r="A6" s="57">
        <v>2</v>
      </c>
      <c r="B6" s="49" t="s">
        <v>29</v>
      </c>
      <c r="C6" s="14" t="s">
        <v>6</v>
      </c>
      <c r="D6" s="14">
        <v>26</v>
      </c>
      <c r="E6" s="15"/>
      <c r="F6" s="38">
        <f>D6*E6</f>
        <v>0</v>
      </c>
    </row>
    <row r="7" spans="1:8" ht="191.25" x14ac:dyDescent="0.2">
      <c r="A7" s="58"/>
      <c r="B7" s="42" t="s">
        <v>28</v>
      </c>
      <c r="C7" s="14"/>
      <c r="D7" s="14"/>
      <c r="E7" s="15"/>
      <c r="F7" s="38"/>
    </row>
    <row r="8" spans="1:8" ht="114.75" x14ac:dyDescent="0.2">
      <c r="A8" s="46">
        <v>3</v>
      </c>
      <c r="B8" s="43" t="s">
        <v>25</v>
      </c>
      <c r="C8" s="14" t="s">
        <v>6</v>
      </c>
      <c r="D8" s="14">
        <v>18</v>
      </c>
      <c r="E8" s="15"/>
      <c r="F8" s="38">
        <f>D8*E8</f>
        <v>0</v>
      </c>
    </row>
    <row r="9" spans="1:8" ht="127.5" x14ac:dyDescent="0.2">
      <c r="A9" s="46">
        <v>4</v>
      </c>
      <c r="B9" s="43" t="s">
        <v>26</v>
      </c>
      <c r="C9" s="14" t="s">
        <v>6</v>
      </c>
      <c r="D9" s="14">
        <v>1</v>
      </c>
      <c r="E9" s="15"/>
      <c r="F9" s="38">
        <f>D9*E9</f>
        <v>0</v>
      </c>
    </row>
    <row r="10" spans="1:8" ht="127.5" x14ac:dyDescent="0.2">
      <c r="A10" s="46">
        <v>5</v>
      </c>
      <c r="B10" s="43" t="s">
        <v>27</v>
      </c>
      <c r="C10" s="14" t="s">
        <v>6</v>
      </c>
      <c r="D10" s="14">
        <v>2</v>
      </c>
      <c r="E10" s="15"/>
      <c r="F10" s="38">
        <f>D10*E10</f>
        <v>0</v>
      </c>
    </row>
    <row r="11" spans="1:8" ht="17.25" customHeight="1" thickBot="1" x14ac:dyDescent="0.25">
      <c r="B11" s="47"/>
      <c r="C11" s="6"/>
      <c r="D11" s="6"/>
      <c r="E11" s="16"/>
      <c r="F11" s="44"/>
    </row>
    <row r="12" spans="1:8" ht="25.5" customHeight="1" thickBot="1" x14ac:dyDescent="0.25">
      <c r="B12" s="45" t="s">
        <v>12</v>
      </c>
      <c r="C12" s="6"/>
      <c r="D12" s="12"/>
      <c r="E12" s="10"/>
      <c r="H12" s="5"/>
    </row>
    <row r="13" spans="1:8" ht="16.5" customHeight="1" thickBot="1" x14ac:dyDescent="0.25">
      <c r="A13" s="22" t="s">
        <v>7</v>
      </c>
      <c r="B13" s="23"/>
      <c r="C13" s="24"/>
      <c r="D13" s="25"/>
      <c r="E13" s="10"/>
      <c r="H13" s="5"/>
    </row>
    <row r="14" spans="1:8" ht="13.5" thickBot="1" x14ac:dyDescent="0.25">
      <c r="A14" s="26"/>
      <c r="B14" s="27" t="s">
        <v>8</v>
      </c>
      <c r="C14" s="27"/>
      <c r="D14" s="28"/>
      <c r="E14" s="34"/>
      <c r="F14" s="39">
        <f>SUM(F5:F10)</f>
        <v>0</v>
      </c>
      <c r="H14" s="5"/>
    </row>
    <row r="15" spans="1:8" ht="13.5" thickBot="1" x14ac:dyDescent="0.25">
      <c r="A15" s="22"/>
      <c r="B15" s="29"/>
      <c r="C15" s="24"/>
      <c r="D15" s="25"/>
      <c r="E15" s="35"/>
      <c r="F15" s="25"/>
      <c r="H15" s="5"/>
    </row>
    <row r="16" spans="1:8" ht="13.5" thickBot="1" x14ac:dyDescent="0.25">
      <c r="A16" s="31"/>
      <c r="B16" s="27" t="s">
        <v>9</v>
      </c>
      <c r="C16" s="8"/>
      <c r="D16" s="2"/>
      <c r="E16" s="9"/>
      <c r="F16" s="40">
        <f>F14*25%</f>
        <v>0</v>
      </c>
      <c r="H16" s="5"/>
    </row>
    <row r="17" spans="1:8" ht="13.5" thickBot="1" x14ac:dyDescent="0.25">
      <c r="C17" s="6"/>
      <c r="D17" s="7"/>
      <c r="E17" s="10"/>
      <c r="F17" s="25"/>
      <c r="H17" s="5"/>
    </row>
    <row r="18" spans="1:8" ht="13.5" thickBot="1" x14ac:dyDescent="0.25">
      <c r="A18" s="31"/>
      <c r="B18" s="27" t="s">
        <v>10</v>
      </c>
      <c r="C18" s="8"/>
      <c r="D18" s="2"/>
      <c r="E18" s="34"/>
      <c r="F18" s="39">
        <f>F14+F16</f>
        <v>0</v>
      </c>
      <c r="H18" s="5"/>
    </row>
    <row r="19" spans="1:8" x14ac:dyDescent="0.2">
      <c r="B19" s="5"/>
      <c r="C19" s="6"/>
      <c r="D19" s="6"/>
      <c r="E19" s="16"/>
    </row>
    <row r="20" spans="1:8" x14ac:dyDescent="0.2">
      <c r="B20" s="5"/>
      <c r="C20" s="6"/>
      <c r="D20" s="6"/>
    </row>
    <row r="21" spans="1:8" x14ac:dyDescent="0.2">
      <c r="B21" s="5"/>
      <c r="C21" s="6"/>
      <c r="D21" s="6"/>
      <c r="E21" s="11"/>
    </row>
    <row r="23" spans="1:8" x14ac:dyDescent="0.2">
      <c r="A23" s="22"/>
      <c r="B23" s="29"/>
      <c r="C23" s="24"/>
      <c r="D23" s="24"/>
      <c r="E23" s="16"/>
    </row>
    <row r="24" spans="1:8" x14ac:dyDescent="0.2">
      <c r="B24" s="5"/>
      <c r="C24" s="6"/>
      <c r="D24" s="6"/>
      <c r="E24" s="11"/>
    </row>
    <row r="25" spans="1:8" ht="15" customHeight="1" x14ac:dyDescent="0.2">
      <c r="B25" s="29"/>
      <c r="D25" s="6"/>
      <c r="E25" s="16"/>
    </row>
    <row r="26" spans="1:8" x14ac:dyDescent="0.2">
      <c r="B26" s="5"/>
      <c r="C26" s="6"/>
      <c r="D26" s="6"/>
      <c r="E26" s="16"/>
    </row>
    <row r="32" spans="1:8" x14ac:dyDescent="0.2">
      <c r="F32" s="25"/>
    </row>
    <row r="43" spans="1:5" x14ac:dyDescent="0.2">
      <c r="B43" s="30"/>
      <c r="C43" s="6"/>
      <c r="D43" s="6"/>
      <c r="E43" s="16"/>
    </row>
    <row r="45" spans="1:5" x14ac:dyDescent="0.2">
      <c r="B45" s="30"/>
      <c r="C45" s="6"/>
      <c r="D45" s="6"/>
      <c r="E45" s="16"/>
    </row>
    <row r="46" spans="1:5" x14ac:dyDescent="0.2">
      <c r="A46" s="32"/>
      <c r="B46" s="30"/>
      <c r="C46" s="6"/>
      <c r="D46" s="6"/>
      <c r="E46" s="16"/>
    </row>
    <row r="47" spans="1:5" x14ac:dyDescent="0.2">
      <c r="A47" s="32"/>
      <c r="B47" s="30"/>
      <c r="C47" s="6"/>
      <c r="D47" s="6"/>
      <c r="E47" s="16"/>
    </row>
    <row r="51" spans="4:4" x14ac:dyDescent="0.2">
      <c r="D51" s="33"/>
    </row>
    <row r="66" spans="1:8" s="17" customFormat="1" x14ac:dyDescent="0.2">
      <c r="A66" s="4"/>
      <c r="B66" s="3"/>
      <c r="C66" s="3"/>
      <c r="D66" s="24"/>
      <c r="E66" s="16"/>
      <c r="F66" s="7"/>
      <c r="G66" s="3"/>
      <c r="H66" s="13"/>
    </row>
    <row r="67" spans="1:8" s="17" customFormat="1" x14ac:dyDescent="0.2">
      <c r="A67" s="4"/>
      <c r="B67" s="3"/>
      <c r="C67" s="3"/>
      <c r="D67" s="3"/>
      <c r="E67" s="37"/>
      <c r="F67" s="7"/>
      <c r="G67" s="3"/>
      <c r="H67" s="13"/>
    </row>
    <row r="68" spans="1:8" s="17" customFormat="1" x14ac:dyDescent="0.2">
      <c r="A68" s="4"/>
      <c r="B68" s="3"/>
      <c r="C68" s="24"/>
      <c r="D68" s="6"/>
      <c r="E68" s="37"/>
      <c r="F68" s="7"/>
      <c r="G68" s="3"/>
      <c r="H68" s="13"/>
    </row>
    <row r="69" spans="1:8" s="17" customFormat="1" x14ac:dyDescent="0.2">
      <c r="A69" s="4"/>
      <c r="B69" s="3"/>
      <c r="C69" s="3"/>
      <c r="D69" s="33"/>
      <c r="E69" s="37"/>
      <c r="F69" s="7"/>
      <c r="G69" s="3"/>
      <c r="H69" s="13"/>
    </row>
    <row r="70" spans="1:8" s="17" customFormat="1" x14ac:dyDescent="0.2">
      <c r="A70" s="4"/>
      <c r="B70" s="3"/>
      <c r="C70" s="3"/>
      <c r="D70" s="33"/>
      <c r="E70" s="37"/>
      <c r="F70" s="7"/>
      <c r="G70" s="3"/>
      <c r="H70" s="13"/>
    </row>
    <row r="71" spans="1:8" s="17" customFormat="1" x14ac:dyDescent="0.2">
      <c r="A71" s="4"/>
      <c r="B71" s="3"/>
      <c r="C71" s="3"/>
      <c r="D71" s="24"/>
      <c r="E71" s="11"/>
      <c r="F71" s="7"/>
      <c r="G71" s="3"/>
      <c r="H71" s="13"/>
    </row>
    <row r="75" spans="1:8" x14ac:dyDescent="0.2">
      <c r="C75" s="33"/>
    </row>
    <row r="76" spans="1:8" x14ac:dyDescent="0.2">
      <c r="C76" s="33"/>
    </row>
    <row r="77" spans="1:8" x14ac:dyDescent="0.2">
      <c r="C77" s="33"/>
    </row>
    <row r="78" spans="1:8" x14ac:dyDescent="0.2">
      <c r="C78" s="24"/>
    </row>
  </sheetData>
  <sheetProtection algorithmName="SHA-512" hashValue="V4xYzn5klm0tLZSzAASMUP0keowt1zcibw6hgs9X6LUbH7Ix2C+m7ARboQUQvLPsfA3cBzb7UpQlPz3/qnr6Og==" saltValue="VdL13draDtrP8PosNObFfw==" spinCount="100000" sheet="1" objects="1" scenarios="1"/>
  <mergeCells count="2">
    <mergeCell ref="A1:F2"/>
    <mergeCell ref="A6:A7"/>
  </mergeCells>
  <pageMargins left="0.98402777777777795" right="0.39374999999999999" top="0.78749999999999998" bottom="0.78749999999999998" header="0.51180555555555496" footer="0.51180555555555496"/>
  <pageSetup paperSize="9" scale="89" firstPageNumber="0" orientation="portrait" horizontalDpi="300" verticalDpi="300" r:id="rId1"/>
  <headerFooter>
    <oddFooter>&amp;C&amp;A&amp;RPage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4"/>
  <sheetViews>
    <sheetView view="pageBreakPreview" zoomScaleNormal="100" zoomScaleSheetLayoutView="100" zoomScalePageLayoutView="80" workbookViewId="0">
      <selection activeCell="B6" sqref="B6"/>
    </sheetView>
  </sheetViews>
  <sheetFormatPr defaultRowHeight="12.75" x14ac:dyDescent="0.2"/>
  <cols>
    <col min="1" max="1" width="5.140625" style="4" customWidth="1"/>
    <col min="2" max="2" width="51.5703125" style="3" customWidth="1"/>
    <col min="3" max="3" width="7.42578125" style="3" customWidth="1"/>
    <col min="4" max="4" width="9.5703125" style="3" customWidth="1"/>
    <col min="5" max="5" width="9.5703125" style="36" customWidth="1"/>
    <col min="6" max="6" width="15.85546875" style="7" customWidth="1"/>
    <col min="7" max="7" width="14.140625" style="3" customWidth="1"/>
    <col min="8" max="8" width="50.28515625" style="13" customWidth="1"/>
    <col min="9" max="11" width="9.140625" style="3" customWidth="1"/>
    <col min="12" max="12" width="21.140625" style="3" customWidth="1"/>
    <col min="13" max="1025" width="9.140625" style="3" customWidth="1"/>
    <col min="1026" max="16384" width="9.140625" style="3"/>
  </cols>
  <sheetData>
    <row r="1" spans="1:8" ht="16.5" customHeight="1" x14ac:dyDescent="0.2">
      <c r="A1" s="55" t="s">
        <v>23</v>
      </c>
      <c r="B1" s="55"/>
      <c r="C1" s="55"/>
      <c r="D1" s="55"/>
      <c r="E1" s="55"/>
      <c r="F1" s="55"/>
    </row>
    <row r="2" spans="1:8" ht="13.5" thickBot="1" x14ac:dyDescent="0.25">
      <c r="A2" s="56"/>
      <c r="B2" s="56"/>
      <c r="C2" s="56"/>
      <c r="D2" s="56"/>
      <c r="E2" s="56"/>
      <c r="F2" s="56"/>
    </row>
    <row r="3" spans="1:8" ht="13.5" thickBot="1" x14ac:dyDescent="0.25">
      <c r="A3" s="54"/>
      <c r="B3" s="54"/>
      <c r="C3" s="54"/>
      <c r="D3" s="54"/>
      <c r="E3" s="54"/>
      <c r="F3" s="54"/>
    </row>
    <row r="4" spans="1:8" ht="24.75" customHeight="1" thickBot="1" x14ac:dyDescent="0.25">
      <c r="A4" s="1" t="s">
        <v>0</v>
      </c>
      <c r="B4" s="18" t="s">
        <v>1</v>
      </c>
      <c r="C4" s="18" t="s">
        <v>2</v>
      </c>
      <c r="D4" s="19" t="s">
        <v>3</v>
      </c>
      <c r="E4" s="20" t="s">
        <v>4</v>
      </c>
      <c r="F4" s="21" t="s">
        <v>5</v>
      </c>
    </row>
    <row r="5" spans="1:8" ht="45" customHeight="1" x14ac:dyDescent="0.2">
      <c r="A5" s="46">
        <v>1</v>
      </c>
      <c r="B5" s="41" t="s">
        <v>11</v>
      </c>
      <c r="C5" s="14" t="s">
        <v>6</v>
      </c>
      <c r="D5" s="14">
        <v>24</v>
      </c>
      <c r="E5" s="15"/>
      <c r="F5" s="38">
        <f>D5*E5</f>
        <v>0</v>
      </c>
    </row>
    <row r="6" spans="1:8" ht="409.5" x14ac:dyDescent="0.2">
      <c r="A6" s="46">
        <v>2</v>
      </c>
      <c r="B6" s="49" t="s">
        <v>34</v>
      </c>
      <c r="C6" s="50" t="s">
        <v>6</v>
      </c>
      <c r="D6" s="50">
        <v>24</v>
      </c>
      <c r="E6" s="51"/>
      <c r="F6" s="52">
        <f>D6*E6</f>
        <v>0</v>
      </c>
      <c r="H6" s="17"/>
    </row>
    <row r="7" spans="1:8" ht="17.25" customHeight="1" thickBot="1" x14ac:dyDescent="0.25">
      <c r="C7" s="6"/>
      <c r="D7" s="6"/>
      <c r="E7" s="16"/>
      <c r="F7" s="44"/>
    </row>
    <row r="8" spans="1:8" ht="25.5" customHeight="1" thickBot="1" x14ac:dyDescent="0.25">
      <c r="B8" s="45" t="s">
        <v>12</v>
      </c>
      <c r="C8" s="6"/>
      <c r="D8" s="12"/>
      <c r="E8" s="10"/>
      <c r="H8" s="5"/>
    </row>
    <row r="9" spans="1:8" ht="16.5" customHeight="1" thickBot="1" x14ac:dyDescent="0.25">
      <c r="A9" s="22" t="s">
        <v>7</v>
      </c>
      <c r="B9" s="23"/>
      <c r="C9" s="24"/>
      <c r="D9" s="25"/>
      <c r="E9" s="10"/>
      <c r="H9" s="5"/>
    </row>
    <row r="10" spans="1:8" ht="13.5" thickBot="1" x14ac:dyDescent="0.25">
      <c r="A10" s="26"/>
      <c r="B10" s="27" t="s">
        <v>8</v>
      </c>
      <c r="C10" s="27"/>
      <c r="D10" s="28"/>
      <c r="E10" s="34"/>
      <c r="F10" s="39">
        <f>SUM(F5:F6)</f>
        <v>0</v>
      </c>
      <c r="H10" s="5"/>
    </row>
    <row r="11" spans="1:8" ht="13.5" thickBot="1" x14ac:dyDescent="0.25">
      <c r="A11" s="22"/>
      <c r="B11" s="29"/>
      <c r="C11" s="24"/>
      <c r="D11" s="25"/>
      <c r="E11" s="35"/>
      <c r="F11" s="25"/>
      <c r="H11" s="5"/>
    </row>
    <row r="12" spans="1:8" ht="13.5" thickBot="1" x14ac:dyDescent="0.25">
      <c r="A12" s="31"/>
      <c r="B12" s="27" t="s">
        <v>9</v>
      </c>
      <c r="C12" s="8"/>
      <c r="D12" s="2"/>
      <c r="E12" s="9"/>
      <c r="F12" s="40">
        <f>F10*25%</f>
        <v>0</v>
      </c>
      <c r="H12" s="5"/>
    </row>
    <row r="13" spans="1:8" ht="13.5" thickBot="1" x14ac:dyDescent="0.25">
      <c r="C13" s="6"/>
      <c r="D13" s="7"/>
      <c r="E13" s="10"/>
      <c r="F13" s="25"/>
      <c r="H13" s="5"/>
    </row>
    <row r="14" spans="1:8" ht="13.5" thickBot="1" x14ac:dyDescent="0.25">
      <c r="A14" s="31"/>
      <c r="B14" s="27" t="s">
        <v>10</v>
      </c>
      <c r="C14" s="8"/>
      <c r="D14" s="2"/>
      <c r="E14" s="34"/>
      <c r="F14" s="39">
        <f>F10+F12</f>
        <v>0</v>
      </c>
      <c r="H14" s="5"/>
    </row>
    <row r="15" spans="1:8" x14ac:dyDescent="0.2">
      <c r="B15" s="5"/>
      <c r="C15" s="6"/>
      <c r="D15" s="6"/>
      <c r="E15" s="16"/>
    </row>
    <row r="16" spans="1:8" x14ac:dyDescent="0.2">
      <c r="B16" s="5"/>
      <c r="C16" s="6"/>
      <c r="D16" s="6"/>
    </row>
    <row r="17" spans="1:6" x14ac:dyDescent="0.2">
      <c r="B17" s="5"/>
      <c r="C17" s="6"/>
      <c r="D17" s="6"/>
      <c r="E17" s="11"/>
    </row>
    <row r="19" spans="1:6" x14ac:dyDescent="0.2">
      <c r="A19" s="22"/>
      <c r="B19" s="29"/>
      <c r="C19" s="24"/>
      <c r="D19" s="24"/>
      <c r="E19" s="16"/>
    </row>
    <row r="20" spans="1:6" x14ac:dyDescent="0.2">
      <c r="B20" s="5"/>
      <c r="C20" s="6"/>
      <c r="D20" s="6"/>
      <c r="E20" s="11"/>
    </row>
    <row r="21" spans="1:6" ht="15" customHeight="1" x14ac:dyDescent="0.2">
      <c r="B21" s="29"/>
      <c r="D21" s="6"/>
      <c r="E21" s="16"/>
    </row>
    <row r="22" spans="1:6" x14ac:dyDescent="0.2">
      <c r="B22" s="5"/>
      <c r="C22" s="6"/>
      <c r="D22" s="6"/>
      <c r="E22" s="16"/>
    </row>
    <row r="28" spans="1:6" x14ac:dyDescent="0.2">
      <c r="F28" s="25"/>
    </row>
    <row r="39" spans="1:8" s="7" customFormat="1" x14ac:dyDescent="0.2">
      <c r="A39" s="4"/>
      <c r="B39" s="30"/>
      <c r="C39" s="6"/>
      <c r="D39" s="6"/>
      <c r="E39" s="16"/>
      <c r="G39" s="3"/>
      <c r="H39" s="13"/>
    </row>
    <row r="41" spans="1:8" s="7" customFormat="1" x14ac:dyDescent="0.2">
      <c r="A41" s="4"/>
      <c r="B41" s="30"/>
      <c r="C41" s="6"/>
      <c r="D41" s="6"/>
      <c r="E41" s="16"/>
      <c r="G41" s="3"/>
      <c r="H41" s="13"/>
    </row>
    <row r="42" spans="1:8" s="7" customFormat="1" x14ac:dyDescent="0.2">
      <c r="A42" s="32"/>
      <c r="B42" s="30"/>
      <c r="C42" s="6"/>
      <c r="D42" s="6"/>
      <c r="E42" s="16"/>
      <c r="G42" s="3"/>
      <c r="H42" s="13"/>
    </row>
    <row r="43" spans="1:8" s="7" customFormat="1" x14ac:dyDescent="0.2">
      <c r="A43" s="32"/>
      <c r="B43" s="30"/>
      <c r="C43" s="6"/>
      <c r="D43" s="6"/>
      <c r="E43" s="16"/>
      <c r="G43" s="3"/>
      <c r="H43" s="13"/>
    </row>
    <row r="47" spans="1:8" s="36" customFormat="1" x14ac:dyDescent="0.2">
      <c r="A47" s="4"/>
      <c r="B47" s="3"/>
      <c r="C47" s="3"/>
      <c r="D47" s="33"/>
      <c r="F47" s="7"/>
      <c r="G47" s="3"/>
      <c r="H47" s="13"/>
    </row>
    <row r="62" spans="1:8" s="17" customFormat="1" x14ac:dyDescent="0.2">
      <c r="A62" s="4"/>
      <c r="B62" s="3"/>
      <c r="C62" s="3"/>
      <c r="D62" s="24"/>
      <c r="E62" s="16"/>
      <c r="F62" s="7"/>
      <c r="G62" s="3"/>
      <c r="H62" s="13"/>
    </row>
    <row r="63" spans="1:8" s="17" customFormat="1" x14ac:dyDescent="0.2">
      <c r="A63" s="4"/>
      <c r="B63" s="3"/>
      <c r="C63" s="3"/>
      <c r="D63" s="3"/>
      <c r="E63" s="37"/>
      <c r="F63" s="7"/>
      <c r="G63" s="3"/>
      <c r="H63" s="13"/>
    </row>
    <row r="64" spans="1:8" s="17" customFormat="1" x14ac:dyDescent="0.2">
      <c r="A64" s="4"/>
      <c r="B64" s="3"/>
      <c r="C64" s="24"/>
      <c r="D64" s="6"/>
      <c r="E64" s="37"/>
      <c r="F64" s="7"/>
      <c r="G64" s="3"/>
      <c r="H64" s="13"/>
    </row>
    <row r="65" spans="1:8" s="17" customFormat="1" x14ac:dyDescent="0.2">
      <c r="A65" s="4"/>
      <c r="B65" s="3"/>
      <c r="C65" s="3"/>
      <c r="D65" s="33"/>
      <c r="E65" s="37"/>
      <c r="F65" s="7"/>
      <c r="G65" s="3"/>
      <c r="H65" s="13"/>
    </row>
    <row r="66" spans="1:8" s="17" customFormat="1" x14ac:dyDescent="0.2">
      <c r="A66" s="4"/>
      <c r="B66" s="3"/>
      <c r="C66" s="3"/>
      <c r="D66" s="33"/>
      <c r="E66" s="37"/>
      <c r="F66" s="7"/>
      <c r="G66" s="3"/>
      <c r="H66" s="13"/>
    </row>
    <row r="67" spans="1:8" s="17" customFormat="1" x14ac:dyDescent="0.2">
      <c r="A67" s="4"/>
      <c r="B67" s="3"/>
      <c r="C67" s="3"/>
      <c r="D67" s="24"/>
      <c r="E67" s="11"/>
      <c r="F67" s="7"/>
      <c r="G67" s="3"/>
      <c r="H67" s="13"/>
    </row>
    <row r="71" spans="1:8" x14ac:dyDescent="0.2">
      <c r="C71" s="33"/>
    </row>
    <row r="72" spans="1:8" x14ac:dyDescent="0.2">
      <c r="C72" s="33"/>
    </row>
    <row r="73" spans="1:8" x14ac:dyDescent="0.2">
      <c r="C73" s="33"/>
    </row>
    <row r="74" spans="1:8" x14ac:dyDescent="0.2">
      <c r="C74" s="24"/>
    </row>
  </sheetData>
  <sheetProtection algorithmName="SHA-512" hashValue="QcFjjQP5bRO6RaKcX3QpIjTTeEK1WATqSBGMP7jENU4aCvOqxVjwCl9mdO1YoXa7sKbmGnx5FNgQJMRRJuifoQ==" saltValue="Pqb0i4Z5zoWbWugVhzN34w==" spinCount="100000" sheet="1" objects="1" scenarios="1"/>
  <mergeCells count="1">
    <mergeCell ref="A1:F2"/>
  </mergeCells>
  <pageMargins left="0.98402777777777795" right="0.39374999999999999" top="0.78749999999999998" bottom="0.78749999999999998" header="0.51180555555555496" footer="0.51180555555555496"/>
  <pageSetup paperSize="9" scale="89" firstPageNumber="0" orientation="portrait" horizontalDpi="300" verticalDpi="300" r:id="rId1"/>
  <headerFooter>
    <oddFooter>&amp;C&amp;A&amp;RPage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workbookViewId="0">
      <selection activeCell="E5" sqref="E5"/>
    </sheetView>
  </sheetViews>
  <sheetFormatPr defaultRowHeight="12.75" x14ac:dyDescent="0.2"/>
  <cols>
    <col min="1" max="1" width="5.85546875" bestFit="1" customWidth="1"/>
    <col min="2" max="2" width="48.5703125" customWidth="1"/>
    <col min="3" max="3" width="8.28515625" bestFit="1" customWidth="1"/>
    <col min="4" max="4" width="8.42578125" bestFit="1" customWidth="1"/>
    <col min="5" max="5" width="7.5703125" bestFit="1" customWidth="1"/>
  </cols>
  <sheetData>
    <row r="1" spans="1:6" x14ac:dyDescent="0.2">
      <c r="A1" s="55" t="s">
        <v>36</v>
      </c>
      <c r="B1" s="55"/>
      <c r="C1" s="55"/>
      <c r="D1" s="55"/>
      <c r="E1" s="55"/>
      <c r="F1" s="55"/>
    </row>
    <row r="2" spans="1:6" ht="13.5" thickBot="1" x14ac:dyDescent="0.25">
      <c r="A2" s="56"/>
      <c r="B2" s="56"/>
      <c r="C2" s="56"/>
      <c r="D2" s="56"/>
      <c r="E2" s="56"/>
      <c r="F2" s="56"/>
    </row>
    <row r="3" spans="1:6" ht="13.5" thickBot="1" x14ac:dyDescent="0.25">
      <c r="A3" s="54"/>
      <c r="B3" s="54"/>
      <c r="C3" s="54"/>
      <c r="D3" s="54"/>
      <c r="E3" s="54"/>
      <c r="F3" s="54"/>
    </row>
    <row r="4" spans="1:6" ht="13.5" thickBot="1" x14ac:dyDescent="0.25">
      <c r="A4" s="1" t="s">
        <v>0</v>
      </c>
      <c r="B4" s="18" t="s">
        <v>1</v>
      </c>
      <c r="C4" s="18" t="s">
        <v>2</v>
      </c>
      <c r="D4" s="19" t="s">
        <v>3</v>
      </c>
      <c r="E4" s="20" t="s">
        <v>4</v>
      </c>
      <c r="F4" s="21" t="s">
        <v>5</v>
      </c>
    </row>
    <row r="5" spans="1:6" ht="255" x14ac:dyDescent="0.2">
      <c r="A5" s="46">
        <v>1</v>
      </c>
      <c r="B5" s="53" t="s">
        <v>30</v>
      </c>
      <c r="C5" s="14" t="s">
        <v>6</v>
      </c>
      <c r="D5" s="14">
        <v>5</v>
      </c>
      <c r="E5" s="15"/>
      <c r="F5" s="38">
        <f>D5*E5</f>
        <v>0</v>
      </c>
    </row>
    <row r="6" spans="1:6" ht="38.25" x14ac:dyDescent="0.2">
      <c r="A6" s="46">
        <v>2</v>
      </c>
      <c r="B6" s="42" t="s">
        <v>31</v>
      </c>
      <c r="C6" s="14" t="s">
        <v>6</v>
      </c>
      <c r="D6" s="14">
        <v>5</v>
      </c>
      <c r="E6" s="15"/>
      <c r="F6" s="38">
        <f>D6*E6</f>
        <v>0</v>
      </c>
    </row>
    <row r="7" spans="1:6" ht="13.5" thickBot="1" x14ac:dyDescent="0.25">
      <c r="A7" s="4"/>
      <c r="B7" s="3"/>
      <c r="C7" s="6"/>
      <c r="D7" s="6"/>
      <c r="E7" s="16"/>
      <c r="F7" s="44"/>
    </row>
    <row r="8" spans="1:6" ht="26.25" thickBot="1" x14ac:dyDescent="0.25">
      <c r="A8" s="4"/>
      <c r="B8" s="45" t="s">
        <v>12</v>
      </c>
      <c r="C8" s="6"/>
      <c r="D8" s="12"/>
      <c r="E8" s="10"/>
      <c r="F8" s="7"/>
    </row>
    <row r="9" spans="1:6" ht="13.5" thickBot="1" x14ac:dyDescent="0.25">
      <c r="A9" s="22" t="s">
        <v>7</v>
      </c>
      <c r="B9" s="23"/>
      <c r="C9" s="24"/>
      <c r="D9" s="25"/>
      <c r="E9" s="10"/>
      <c r="F9" s="7"/>
    </row>
    <row r="10" spans="1:6" ht="13.5" thickBot="1" x14ac:dyDescent="0.25">
      <c r="A10" s="26"/>
      <c r="B10" s="27" t="s">
        <v>8</v>
      </c>
      <c r="C10" s="27"/>
      <c r="D10" s="28"/>
      <c r="E10" s="34"/>
      <c r="F10" s="39">
        <f>SUM(F5:F6)</f>
        <v>0</v>
      </c>
    </row>
    <row r="11" spans="1:6" ht="13.5" thickBot="1" x14ac:dyDescent="0.25">
      <c r="A11" s="22"/>
      <c r="B11" s="29"/>
      <c r="C11" s="24"/>
      <c r="D11" s="25"/>
      <c r="E11" s="35"/>
      <c r="F11" s="25"/>
    </row>
    <row r="12" spans="1:6" ht="13.5" thickBot="1" x14ac:dyDescent="0.25">
      <c r="A12" s="31"/>
      <c r="B12" s="27" t="s">
        <v>9</v>
      </c>
      <c r="C12" s="8"/>
      <c r="D12" s="2"/>
      <c r="E12" s="9"/>
      <c r="F12" s="40">
        <f>F10*25%</f>
        <v>0</v>
      </c>
    </row>
    <row r="13" spans="1:6" ht="13.5" thickBot="1" x14ac:dyDescent="0.25">
      <c r="A13" s="4"/>
      <c r="B13" s="3"/>
      <c r="C13" s="6"/>
      <c r="D13" s="7"/>
      <c r="E13" s="10"/>
      <c r="F13" s="25"/>
    </row>
    <row r="14" spans="1:6" ht="13.5" thickBot="1" x14ac:dyDescent="0.25">
      <c r="A14" s="31"/>
      <c r="B14" s="27" t="s">
        <v>10</v>
      </c>
      <c r="C14" s="8"/>
      <c r="D14" s="2"/>
      <c r="E14" s="34"/>
      <c r="F14" s="39">
        <f>F10+F12</f>
        <v>0</v>
      </c>
    </row>
    <row r="15" spans="1:6" x14ac:dyDescent="0.2">
      <c r="A15" s="4"/>
      <c r="B15" s="5"/>
      <c r="C15" s="6"/>
      <c r="D15" s="6"/>
      <c r="E15" s="16"/>
      <c r="F15" s="7"/>
    </row>
  </sheetData>
  <sheetProtection algorithmName="SHA-512" hashValue="KAAafThhIKFzk7FnQtDYYInB9PA9STW10aa6aRN0zyd9pTfctGaHSnnK0jDaeq+jqGfwsy5lQzSvsXmuj0uQKQ==" saltValue="iSK9SvbGQRAz/MVRES+Z7Q==" spinCount="100000" sheet="1" objects="1" scenarios="1"/>
  <mergeCells count="1">
    <mergeCell ref="A1:F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5"/>
  <sheetViews>
    <sheetView zoomScaleNormal="100" zoomScaleSheetLayoutView="100" zoomScalePageLayoutView="80" workbookViewId="0">
      <selection activeCell="E5" sqref="E5"/>
    </sheetView>
  </sheetViews>
  <sheetFormatPr defaultRowHeight="12.75" x14ac:dyDescent="0.2"/>
  <cols>
    <col min="1" max="1" width="5.140625" style="4" customWidth="1"/>
    <col min="2" max="2" width="51.5703125" style="3" customWidth="1"/>
    <col min="3" max="3" width="7.42578125" style="3" customWidth="1"/>
    <col min="4" max="4" width="9.5703125" style="3" customWidth="1"/>
    <col min="5" max="5" width="9.5703125" style="36" customWidth="1"/>
    <col min="6" max="6" width="15.85546875" style="7" customWidth="1"/>
    <col min="7" max="7" width="14.140625" style="3" customWidth="1"/>
    <col min="8" max="8" width="50.28515625" style="13" customWidth="1"/>
    <col min="9" max="11" width="9.140625" style="3" customWidth="1"/>
    <col min="12" max="12" width="21.140625" style="3" customWidth="1"/>
    <col min="13" max="1025" width="9.140625" style="3" customWidth="1"/>
    <col min="1026" max="16384" width="9.140625" style="3"/>
  </cols>
  <sheetData>
    <row r="1" spans="1:8" ht="16.5" customHeight="1" x14ac:dyDescent="0.2">
      <c r="A1" s="55" t="s">
        <v>24</v>
      </c>
      <c r="B1" s="55"/>
      <c r="C1" s="55"/>
      <c r="D1" s="55"/>
      <c r="E1" s="55"/>
      <c r="F1" s="55"/>
    </row>
    <row r="2" spans="1:8" ht="13.5" thickBot="1" x14ac:dyDescent="0.25">
      <c r="A2" s="56"/>
      <c r="B2" s="56"/>
      <c r="C2" s="56"/>
      <c r="D2" s="56"/>
      <c r="E2" s="56"/>
      <c r="F2" s="56"/>
    </row>
    <row r="3" spans="1:8" ht="13.5" thickBot="1" x14ac:dyDescent="0.25">
      <c r="A3" s="54"/>
      <c r="B3" s="54"/>
      <c r="C3" s="54"/>
      <c r="D3" s="54"/>
      <c r="E3" s="54"/>
      <c r="F3" s="54"/>
    </row>
    <row r="4" spans="1:8" ht="24.75" customHeight="1" thickBot="1" x14ac:dyDescent="0.25">
      <c r="A4" s="1" t="s">
        <v>0</v>
      </c>
      <c r="B4" s="18" t="s">
        <v>1</v>
      </c>
      <c r="C4" s="18" t="s">
        <v>2</v>
      </c>
      <c r="D4" s="19" t="s">
        <v>3</v>
      </c>
      <c r="E4" s="20" t="s">
        <v>4</v>
      </c>
      <c r="F4" s="21" t="s">
        <v>5</v>
      </c>
    </row>
    <row r="5" spans="1:8" ht="409.5" x14ac:dyDescent="0.2">
      <c r="A5" s="57">
        <v>1</v>
      </c>
      <c r="B5" s="49" t="s">
        <v>35</v>
      </c>
      <c r="C5" s="14" t="s">
        <v>6</v>
      </c>
      <c r="D5" s="14">
        <v>14</v>
      </c>
      <c r="E5" s="15"/>
      <c r="F5" s="38">
        <f>D5*E5</f>
        <v>0</v>
      </c>
    </row>
    <row r="6" spans="1:8" ht="219.75" customHeight="1" x14ac:dyDescent="0.2">
      <c r="A6" s="58"/>
      <c r="B6" s="42" t="s">
        <v>33</v>
      </c>
      <c r="C6" s="14"/>
      <c r="D6" s="14"/>
      <c r="E6" s="15"/>
      <c r="F6" s="38"/>
    </row>
    <row r="7" spans="1:8" ht="121.5" customHeight="1" x14ac:dyDescent="0.2">
      <c r="A7" s="46">
        <v>2</v>
      </c>
      <c r="B7" s="43" t="s">
        <v>32</v>
      </c>
      <c r="C7" s="14" t="s">
        <v>6</v>
      </c>
      <c r="D7" s="14">
        <v>13</v>
      </c>
      <c r="E7" s="15"/>
      <c r="F7" s="38">
        <f>D7*E7</f>
        <v>0</v>
      </c>
    </row>
    <row r="8" spans="1:8" ht="17.25" customHeight="1" thickBot="1" x14ac:dyDescent="0.25">
      <c r="B8" s="47"/>
      <c r="C8" s="6"/>
      <c r="D8" s="6"/>
      <c r="E8" s="16"/>
      <c r="F8" s="44"/>
    </row>
    <row r="9" spans="1:8" ht="25.5" customHeight="1" thickBot="1" x14ac:dyDescent="0.25">
      <c r="B9" s="45" t="s">
        <v>12</v>
      </c>
      <c r="C9" s="6"/>
      <c r="D9" s="12"/>
      <c r="E9" s="10"/>
      <c r="H9" s="5"/>
    </row>
    <row r="10" spans="1:8" ht="16.5" customHeight="1" thickBot="1" x14ac:dyDescent="0.25">
      <c r="A10" s="22" t="s">
        <v>7</v>
      </c>
      <c r="B10" s="23"/>
      <c r="C10" s="24"/>
      <c r="D10" s="25"/>
      <c r="E10" s="10"/>
      <c r="H10" s="5"/>
    </row>
    <row r="11" spans="1:8" ht="13.5" thickBot="1" x14ac:dyDescent="0.25">
      <c r="A11" s="26"/>
      <c r="B11" s="27" t="s">
        <v>8</v>
      </c>
      <c r="C11" s="27"/>
      <c r="D11" s="28"/>
      <c r="E11" s="34"/>
      <c r="F11" s="39">
        <f>SUM(F5:F7)</f>
        <v>0</v>
      </c>
      <c r="H11" s="5"/>
    </row>
    <row r="12" spans="1:8" ht="13.5" thickBot="1" x14ac:dyDescent="0.25">
      <c r="A12" s="22"/>
      <c r="B12" s="29"/>
      <c r="C12" s="24"/>
      <c r="D12" s="25"/>
      <c r="E12" s="35"/>
      <c r="F12" s="25"/>
      <c r="H12" s="5"/>
    </row>
    <row r="13" spans="1:8" ht="13.5" thickBot="1" x14ac:dyDescent="0.25">
      <c r="A13" s="31"/>
      <c r="B13" s="27" t="s">
        <v>9</v>
      </c>
      <c r="C13" s="8"/>
      <c r="D13" s="2"/>
      <c r="E13" s="9"/>
      <c r="F13" s="40">
        <f>F11*25%</f>
        <v>0</v>
      </c>
      <c r="H13" s="5"/>
    </row>
    <row r="14" spans="1:8" ht="13.5" thickBot="1" x14ac:dyDescent="0.25">
      <c r="C14" s="6"/>
      <c r="D14" s="7"/>
      <c r="E14" s="10"/>
      <c r="F14" s="25"/>
      <c r="H14" s="5"/>
    </row>
    <row r="15" spans="1:8" ht="13.5" thickBot="1" x14ac:dyDescent="0.25">
      <c r="A15" s="31"/>
      <c r="B15" s="27" t="s">
        <v>10</v>
      </c>
      <c r="C15" s="8"/>
      <c r="D15" s="2"/>
      <c r="E15" s="34"/>
      <c r="F15" s="39">
        <f>F11+F13</f>
        <v>0</v>
      </c>
      <c r="H15" s="5"/>
    </row>
    <row r="16" spans="1:8" x14ac:dyDescent="0.2">
      <c r="B16" s="5"/>
      <c r="C16" s="6"/>
      <c r="D16" s="6"/>
      <c r="E16" s="16"/>
    </row>
    <row r="17" spans="1:6" x14ac:dyDescent="0.2">
      <c r="B17" s="5"/>
      <c r="C17" s="6"/>
      <c r="D17" s="6"/>
    </row>
    <row r="18" spans="1:6" x14ac:dyDescent="0.2">
      <c r="B18" s="5"/>
      <c r="C18" s="6"/>
      <c r="D18" s="6"/>
      <c r="E18" s="11"/>
    </row>
    <row r="20" spans="1:6" x14ac:dyDescent="0.2">
      <c r="A20" s="22"/>
      <c r="B20" s="29"/>
      <c r="C20" s="24"/>
      <c r="D20" s="24"/>
      <c r="E20" s="16"/>
    </row>
    <row r="21" spans="1:6" x14ac:dyDescent="0.2">
      <c r="B21" s="5"/>
      <c r="C21" s="6"/>
      <c r="D21" s="6"/>
      <c r="E21" s="11"/>
    </row>
    <row r="22" spans="1:6" ht="15" customHeight="1" x14ac:dyDescent="0.2">
      <c r="B22" s="29"/>
      <c r="D22" s="6"/>
      <c r="E22" s="16"/>
    </row>
    <row r="23" spans="1:6" x14ac:dyDescent="0.2">
      <c r="B23" s="5"/>
      <c r="C23" s="6"/>
      <c r="D23" s="6"/>
      <c r="E23" s="16"/>
    </row>
    <row r="29" spans="1:6" x14ac:dyDescent="0.2">
      <c r="F29" s="25"/>
    </row>
    <row r="40" spans="1:5" x14ac:dyDescent="0.2">
      <c r="B40" s="30"/>
      <c r="C40" s="6"/>
      <c r="D40" s="6"/>
      <c r="E40" s="16"/>
    </row>
    <row r="42" spans="1:5" x14ac:dyDescent="0.2">
      <c r="B42" s="30"/>
      <c r="C42" s="6"/>
      <c r="D42" s="6"/>
      <c r="E42" s="16"/>
    </row>
    <row r="43" spans="1:5" x14ac:dyDescent="0.2">
      <c r="A43" s="32"/>
      <c r="B43" s="30"/>
      <c r="C43" s="6"/>
      <c r="D43" s="6"/>
      <c r="E43" s="16"/>
    </row>
    <row r="44" spans="1:5" x14ac:dyDescent="0.2">
      <c r="A44" s="32"/>
      <c r="B44" s="30"/>
      <c r="C44" s="6"/>
      <c r="D44" s="6"/>
      <c r="E44" s="16"/>
    </row>
    <row r="48" spans="1:5" x14ac:dyDescent="0.2">
      <c r="D48" s="33"/>
    </row>
    <row r="63" spans="1:8" s="17" customFormat="1" x14ac:dyDescent="0.2">
      <c r="A63" s="4"/>
      <c r="B63" s="3"/>
      <c r="C63" s="3"/>
      <c r="D63" s="24"/>
      <c r="E63" s="16"/>
      <c r="F63" s="7"/>
      <c r="G63" s="3"/>
      <c r="H63" s="13"/>
    </row>
    <row r="64" spans="1:8" s="17" customFormat="1" x14ac:dyDescent="0.2">
      <c r="A64" s="4"/>
      <c r="B64" s="3"/>
      <c r="C64" s="3"/>
      <c r="D64" s="3"/>
      <c r="E64" s="37"/>
      <c r="F64" s="7"/>
      <c r="G64" s="3"/>
      <c r="H64" s="13"/>
    </row>
    <row r="65" spans="1:8" s="17" customFormat="1" x14ac:dyDescent="0.2">
      <c r="A65" s="4"/>
      <c r="B65" s="3"/>
      <c r="C65" s="24"/>
      <c r="D65" s="6"/>
      <c r="E65" s="37"/>
      <c r="F65" s="7"/>
      <c r="G65" s="3"/>
      <c r="H65" s="13"/>
    </row>
    <row r="66" spans="1:8" s="17" customFormat="1" x14ac:dyDescent="0.2">
      <c r="A66" s="4"/>
      <c r="B66" s="3"/>
      <c r="C66" s="3"/>
      <c r="D66" s="33"/>
      <c r="E66" s="37"/>
      <c r="F66" s="7"/>
      <c r="G66" s="3"/>
      <c r="H66" s="13"/>
    </row>
    <row r="67" spans="1:8" s="17" customFormat="1" x14ac:dyDescent="0.2">
      <c r="A67" s="4"/>
      <c r="B67" s="3"/>
      <c r="C67" s="3"/>
      <c r="D67" s="33"/>
      <c r="E67" s="37"/>
      <c r="F67" s="7"/>
      <c r="G67" s="3"/>
      <c r="H67" s="13"/>
    </row>
    <row r="68" spans="1:8" s="17" customFormat="1" x14ac:dyDescent="0.2">
      <c r="A68" s="4"/>
      <c r="B68" s="3"/>
      <c r="C68" s="3"/>
      <c r="D68" s="24"/>
      <c r="E68" s="11"/>
      <c r="F68" s="7"/>
      <c r="G68" s="3"/>
      <c r="H68" s="13"/>
    </row>
    <row r="72" spans="1:8" x14ac:dyDescent="0.2">
      <c r="C72" s="33"/>
    </row>
    <row r="73" spans="1:8" x14ac:dyDescent="0.2">
      <c r="C73" s="33"/>
    </row>
    <row r="74" spans="1:8" x14ac:dyDescent="0.2">
      <c r="C74" s="33"/>
    </row>
    <row r="75" spans="1:8" x14ac:dyDescent="0.2">
      <c r="C75" s="24"/>
    </row>
  </sheetData>
  <sheetProtection algorithmName="SHA-512" hashValue="sHHT1Oaf/07KzVNPKJkPfp7VYlUI0hP0pVIZpaonvZ7kZqtDUQDFAOugZrx94JdbXsSEnF1dWD/WS7sChg/YwQ==" saltValue="S4AjRKaNdJqHu6EFS+rr5w==" spinCount="100000" sheet="1" objects="1" scenarios="1"/>
  <mergeCells count="2">
    <mergeCell ref="A1:F2"/>
    <mergeCell ref="A5:A6"/>
  </mergeCells>
  <pageMargins left="0.98402777777777795" right="0.39374999999999999" top="0.78749999999999998" bottom="0.78749999999999998" header="0.51180555555555496" footer="0.51180555555555496"/>
  <pageSetup paperSize="9" scale="89" firstPageNumber="0" orientation="portrait" horizontalDpi="300" verticalDpi="300" r:id="rId1"/>
  <headerFooter>
    <oddFooter>&amp;C&amp;A&amp;RPage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zoomScale="145" zoomScaleNormal="145" workbookViewId="0">
      <selection activeCell="F14" sqref="F14"/>
    </sheetView>
  </sheetViews>
  <sheetFormatPr defaultRowHeight="12.75" x14ac:dyDescent="0.2"/>
  <cols>
    <col min="1" max="1" width="5.85546875" bestFit="1" customWidth="1"/>
    <col min="2" max="2" width="20.7109375" bestFit="1" customWidth="1"/>
    <col min="6" max="6" width="9.42578125" bestFit="1" customWidth="1"/>
  </cols>
  <sheetData>
    <row r="1" spans="1:6" x14ac:dyDescent="0.2">
      <c r="A1" s="61" t="s">
        <v>13</v>
      </c>
      <c r="B1" s="59"/>
      <c r="C1" s="59"/>
      <c r="D1" s="59"/>
      <c r="E1" s="59"/>
      <c r="F1" s="62"/>
    </row>
    <row r="2" spans="1:6" ht="11.25" customHeight="1" thickBot="1" x14ac:dyDescent="0.25">
      <c r="A2" s="63"/>
      <c r="B2" s="60"/>
      <c r="C2" s="60"/>
      <c r="D2" s="60"/>
      <c r="E2" s="60"/>
      <c r="F2" s="64"/>
    </row>
    <row r="3" spans="1:6" ht="11.25" customHeight="1" x14ac:dyDescent="0.2">
      <c r="A3" s="48"/>
      <c r="B3" s="48"/>
      <c r="C3" s="48"/>
      <c r="D3" s="48"/>
      <c r="E3" s="48"/>
      <c r="F3" s="48"/>
    </row>
    <row r="4" spans="1:6" x14ac:dyDescent="0.2">
      <c r="A4" s="68" t="s">
        <v>17</v>
      </c>
      <c r="B4" s="69" t="s">
        <v>14</v>
      </c>
      <c r="C4" s="69"/>
      <c r="D4" s="69"/>
      <c r="E4" s="69"/>
      <c r="F4" s="70">
        <f>'1. D. Lambla'!F14</f>
        <v>0</v>
      </c>
    </row>
    <row r="5" spans="1:6" ht="11.25" customHeight="1" x14ac:dyDescent="0.2">
      <c r="A5" s="48"/>
      <c r="B5" s="48"/>
      <c r="C5" s="48"/>
      <c r="D5" s="48"/>
      <c r="E5" s="48"/>
      <c r="F5" s="48"/>
    </row>
    <row r="6" spans="1:6" x14ac:dyDescent="0.2">
      <c r="A6" s="68" t="s">
        <v>15</v>
      </c>
      <c r="B6" s="69" t="s">
        <v>16</v>
      </c>
      <c r="C6" s="69"/>
      <c r="D6" s="69"/>
      <c r="E6" s="69"/>
      <c r="F6" s="70">
        <f>'2. Trg'!F10</f>
        <v>0</v>
      </c>
    </row>
    <row r="7" spans="1:6" x14ac:dyDescent="0.2">
      <c r="A7" s="22"/>
      <c r="B7" s="23"/>
      <c r="C7" s="24"/>
      <c r="D7" s="25"/>
      <c r="E7" s="10"/>
      <c r="F7" s="7"/>
    </row>
    <row r="8" spans="1:6" x14ac:dyDescent="0.2">
      <c r="A8" s="71" t="s">
        <v>18</v>
      </c>
      <c r="B8" s="72" t="s">
        <v>19</v>
      </c>
      <c r="C8" s="72"/>
      <c r="D8" s="72"/>
      <c r="E8" s="72"/>
      <c r="F8" s="70">
        <f>'3. Reflektori'!F10</f>
        <v>0</v>
      </c>
    </row>
    <row r="9" spans="1:6" x14ac:dyDescent="0.2">
      <c r="A9" s="22"/>
      <c r="B9" s="23"/>
      <c r="C9" s="24"/>
      <c r="D9" s="25"/>
      <c r="E9" s="10"/>
      <c r="F9" s="7"/>
    </row>
    <row r="10" spans="1:6" x14ac:dyDescent="0.2">
      <c r="A10" s="71" t="s">
        <v>20</v>
      </c>
      <c r="B10" s="73" t="s">
        <v>21</v>
      </c>
      <c r="C10" s="74"/>
      <c r="D10" s="75"/>
      <c r="E10" s="76"/>
      <c r="F10" s="70">
        <f>'4. Naselja'!F11</f>
        <v>0</v>
      </c>
    </row>
    <row r="11" spans="1:6" ht="13.5" thickBot="1" x14ac:dyDescent="0.25">
      <c r="A11" s="22"/>
      <c r="B11" s="23"/>
      <c r="C11" s="24"/>
      <c r="D11" s="25"/>
      <c r="E11" s="10"/>
      <c r="F11" s="7"/>
    </row>
    <row r="12" spans="1:6" ht="13.5" thickBot="1" x14ac:dyDescent="0.25">
      <c r="A12" s="26"/>
      <c r="B12" s="27" t="s">
        <v>8</v>
      </c>
      <c r="C12" s="27"/>
      <c r="D12" s="28"/>
      <c r="E12" s="34"/>
      <c r="F12" s="39">
        <f>SUM(F3:F10)</f>
        <v>0</v>
      </c>
    </row>
    <row r="13" spans="1:6" ht="13.5" thickBot="1" x14ac:dyDescent="0.25">
      <c r="A13" s="22"/>
      <c r="B13" s="29"/>
      <c r="C13" s="24"/>
      <c r="D13" s="25"/>
      <c r="E13" s="35"/>
      <c r="F13" s="25"/>
    </row>
    <row r="14" spans="1:6" ht="13.5" thickBot="1" x14ac:dyDescent="0.25">
      <c r="A14" s="31"/>
      <c r="B14" s="27" t="s">
        <v>9</v>
      </c>
      <c r="C14" s="8"/>
      <c r="D14" s="2"/>
      <c r="E14" s="9"/>
      <c r="F14" s="40">
        <f>F12*25%</f>
        <v>0</v>
      </c>
    </row>
    <row r="15" spans="1:6" ht="13.5" thickBot="1" x14ac:dyDescent="0.25">
      <c r="A15" s="4"/>
      <c r="B15" s="3"/>
      <c r="C15" s="6"/>
      <c r="D15" s="7"/>
      <c r="E15" s="10"/>
      <c r="F15" s="25"/>
    </row>
    <row r="16" spans="1:6" ht="13.5" thickBot="1" x14ac:dyDescent="0.25">
      <c r="A16" s="31"/>
      <c r="B16" s="27" t="s">
        <v>10</v>
      </c>
      <c r="C16" s="8"/>
      <c r="D16" s="2"/>
      <c r="E16" s="34"/>
      <c r="F16" s="39">
        <f>F12+F14</f>
        <v>0</v>
      </c>
    </row>
  </sheetData>
  <sheetProtection algorithmName="SHA-512" hashValue="wVdFmwldAjh0H5cD1fvuPiG6ILxd5m/+zqNSA1+zk6m5UjHk5qzdz/6IUJhxOzddzsDneB3PacuNLi9RwVtrMA==" saltValue="ebINVvK6xoHaCi2UGgpDYw==" spinCount="100000" sheet="1" objects="1" scenarios="1"/>
  <mergeCells count="4">
    <mergeCell ref="A1:F2"/>
    <mergeCell ref="B4:E4"/>
    <mergeCell ref="B6:E6"/>
    <mergeCell ref="B8:E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1. D. Lambla</vt:lpstr>
      <vt:lpstr>2. Trg</vt:lpstr>
      <vt:lpstr>3. Reflektori</vt:lpstr>
      <vt:lpstr>4. Naselja</vt:lpstr>
      <vt:lpstr>Rekapitulacija</vt:lpstr>
      <vt:lpstr>'2. Trg'!Ispis_naslova</vt:lpstr>
      <vt:lpstr>'4. Naselja'!Ispis_naslova</vt:lpstr>
      <vt:lpstr>'1. D. Lambla'!Podrucje_ispisa</vt:lpstr>
      <vt:lpstr>'2. Trg'!Podrucje_ispisa</vt:lpstr>
      <vt:lpstr>'4. Naselja'!Podrucje_ispisa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slavonska banka</dc:creator>
  <cp:lastModifiedBy>Mihaela Klarić</cp:lastModifiedBy>
  <cp:revision>2</cp:revision>
  <cp:lastPrinted>2023-10-24T11:26:44Z</cp:lastPrinted>
  <dcterms:created xsi:type="dcterms:W3CDTF">2001-09-12T01:35:02Z</dcterms:created>
  <dcterms:modified xsi:type="dcterms:W3CDTF">2024-09-05T10:56:54Z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