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Spoj Kosovec-Mali Potočec" sheetId="1" r:id="rId1"/>
    <sheet name="Odvojak Mali Potočec" sheetId="4" r:id="rId2"/>
    <sheet name="Odvojak Potočka" sheetId="9" r:id="rId3"/>
    <sheet name="Podgajec" sheetId="8" r:id="rId4"/>
    <sheet name="Rekapitulacija" sheetId="2" r:id="rId5"/>
  </sheets>
  <calcPr calcId="125725"/>
</workbook>
</file>

<file path=xl/calcChain.xml><?xml version="1.0" encoding="utf-8"?>
<calcChain xmlns="http://schemas.openxmlformats.org/spreadsheetml/2006/main">
  <c r="F8" i="8"/>
  <c r="F11" l="1"/>
  <c r="F10"/>
  <c r="F9"/>
  <c r="F7"/>
  <c r="F6"/>
  <c r="F5"/>
  <c r="F4"/>
  <c r="F11" i="9"/>
  <c r="F10"/>
  <c r="F9"/>
  <c r="F8"/>
  <c r="F7"/>
  <c r="F6"/>
  <c r="F5"/>
  <c r="F4"/>
  <c r="F12" s="1"/>
  <c r="F11" i="1"/>
  <c r="F10"/>
  <c r="F9"/>
  <c r="F8"/>
  <c r="F7"/>
  <c r="F6"/>
  <c r="F5"/>
  <c r="B3" i="2" l="1"/>
  <c r="F13" i="9"/>
  <c r="F14" s="1"/>
  <c r="F12" i="8"/>
  <c r="F13" l="1"/>
  <c r="F14" s="1"/>
  <c r="B5" i="2"/>
  <c r="F7" i="4"/>
  <c r="F9" l="1"/>
  <c r="F8"/>
  <c r="F6"/>
  <c r="F5"/>
  <c r="F4"/>
  <c r="F10" l="1"/>
  <c r="B4" i="2" s="1"/>
  <c r="F4" i="1"/>
  <c r="F12" s="1"/>
  <c r="F13" l="1"/>
  <c r="F14" s="1"/>
  <c r="B2" i="2"/>
  <c r="B6" s="1"/>
  <c r="B7" s="1"/>
  <c r="B8" s="1"/>
  <c r="F11" i="4"/>
  <c r="F12" s="1"/>
</calcChain>
</file>

<file path=xl/sharedStrings.xml><?xml version="1.0" encoding="utf-8"?>
<sst xmlns="http://schemas.openxmlformats.org/spreadsheetml/2006/main" count="138" uniqueCount="51">
  <si>
    <t>Opis stavke</t>
  </si>
  <si>
    <t>Oznaka jedinice mjere</t>
  </si>
  <si>
    <t>Količina</t>
  </si>
  <si>
    <t>Jedinična cijena</t>
  </si>
  <si>
    <t>Ukupno</t>
  </si>
  <si>
    <t>1.</t>
  </si>
  <si>
    <t>2.</t>
  </si>
  <si>
    <t>PDV 25%</t>
  </si>
  <si>
    <t>SVEUKUPNO</t>
  </si>
  <si>
    <t>3.</t>
  </si>
  <si>
    <t>h</t>
  </si>
  <si>
    <t>m'</t>
  </si>
  <si>
    <t>R.br.</t>
  </si>
  <si>
    <t xml:space="preserve">Iskolčenje trase </t>
  </si>
  <si>
    <t>Rad grejdera na otvaranju rubova postojećeg kolnika</t>
  </si>
  <si>
    <t>4.</t>
  </si>
  <si>
    <r>
      <t>m</t>
    </r>
    <r>
      <rPr>
        <vertAlign val="superscript"/>
        <sz val="12"/>
        <color theme="1"/>
        <rFont val="Arial"/>
        <family val="2"/>
        <charset val="238"/>
      </rPr>
      <t>3</t>
    </r>
  </si>
  <si>
    <r>
      <t>m</t>
    </r>
    <r>
      <rPr>
        <vertAlign val="superscript"/>
        <sz val="12"/>
        <color theme="1"/>
        <rFont val="Arial"/>
        <family val="2"/>
        <charset val="238"/>
      </rPr>
      <t>2</t>
    </r>
  </si>
  <si>
    <t>5.</t>
  </si>
  <si>
    <r>
      <t>Dobava i ugradnja betonskih kanalica za odvodnju dimenzija 40/12/50, sa zalijevanjem spojnica cem mortom i njegom betona, za prometnicu. Ugradnja na betonsku podlogu C16/20. Obračun se vrši po m'</t>
    </r>
    <r>
      <rPr>
        <b/>
        <sz val="12"/>
        <color theme="1"/>
        <rFont val="Arial"/>
        <family val="2"/>
        <charset val="238"/>
      </rPr>
      <t xml:space="preserve"> </t>
    </r>
    <r>
      <rPr>
        <sz val="12"/>
        <color theme="1"/>
        <rFont val="Arial"/>
        <family val="2"/>
        <charset val="238"/>
      </rPr>
      <t>ugrađene kanalice sa svim radom i potrebnim materijalom, do potpune gotovosti.</t>
    </r>
  </si>
  <si>
    <t>6.</t>
  </si>
  <si>
    <t>m</t>
  </si>
  <si>
    <t>7.</t>
  </si>
  <si>
    <r>
      <t>Kamen, prijevoz grubo i fino planiranje grejderom, valjanje s potrebnim polijevanjem za izradu podloge ispod asfalta. 
Obračun po m</t>
    </r>
    <r>
      <rPr>
        <vertAlign val="superscript"/>
        <sz val="12"/>
        <color theme="1"/>
        <rFont val="Arial"/>
        <family val="2"/>
        <charset val="238"/>
      </rPr>
      <t>3</t>
    </r>
    <r>
      <rPr>
        <sz val="12"/>
        <color theme="1"/>
        <rFont val="Arial"/>
        <family val="2"/>
        <charset val="238"/>
      </rPr>
      <t xml:space="preserve"> u rastresitom stanju (po otpremnicama)
(0,3x 4,0 x360 )=432  m</t>
    </r>
    <r>
      <rPr>
        <vertAlign val="superscript"/>
        <sz val="12"/>
        <color theme="1"/>
        <rFont val="Arial"/>
        <family val="2"/>
        <charset val="238"/>
      </rPr>
      <t>3</t>
    </r>
  </si>
  <si>
    <t>Izrada bankina širine 40 cm kamenim materijalom. Obračun po m1.</t>
  </si>
  <si>
    <t>Iskop putnih jaraka</t>
  </si>
  <si>
    <t xml:space="preserve">T R O Š K O V N I K
ZA MODERNIZACIJU NC-01/3  ODVOJAK MALI POTOČEC
duljina - 30 m, širina asfalta 2,6 m, širina podloge 3,5 m
</t>
  </si>
  <si>
    <t>REKAPITULACIJA</t>
  </si>
  <si>
    <t>UKUPNO:</t>
  </si>
  <si>
    <t>PDV:</t>
  </si>
  <si>
    <r>
      <t>Izvedba sloja asfalta, AC 16 surf sloja  BIT 50/70debljine 6 cm ugrađeno. 
Obračun po m</t>
    </r>
    <r>
      <rPr>
        <vertAlign val="superscript"/>
        <sz val="12"/>
        <color theme="1"/>
        <rFont val="Arial"/>
        <family val="2"/>
        <charset val="238"/>
      </rPr>
      <t>2</t>
    </r>
    <r>
      <rPr>
        <sz val="12"/>
        <color theme="1"/>
        <rFont val="Arial"/>
        <family val="2"/>
        <charset val="238"/>
      </rPr>
      <t xml:space="preserve"> izvedenog asfalta
(360x3,2)=1152 m</t>
    </r>
    <r>
      <rPr>
        <vertAlign val="superscript"/>
        <sz val="12"/>
        <color theme="1"/>
        <rFont val="Arial"/>
        <family val="2"/>
        <charset val="238"/>
      </rPr>
      <t>2</t>
    </r>
  </si>
  <si>
    <t>UKUPNO</t>
  </si>
  <si>
    <r>
      <t>Izvedba sloja asfalta, AC 16 surf sloja  BIT 50/70debljine 6 cm ugrađeno. 
Obračun po m</t>
    </r>
    <r>
      <rPr>
        <vertAlign val="superscript"/>
        <sz val="12"/>
        <color theme="1"/>
        <rFont val="Arial"/>
        <family val="2"/>
        <charset val="238"/>
      </rPr>
      <t>2</t>
    </r>
    <r>
      <rPr>
        <sz val="12"/>
        <color theme="1"/>
        <rFont val="Arial"/>
        <family val="2"/>
        <charset val="238"/>
      </rPr>
      <t xml:space="preserve"> izvedenog asfalta
(30x2,6)=78 m</t>
    </r>
    <r>
      <rPr>
        <vertAlign val="superscript"/>
        <sz val="12"/>
        <color theme="1"/>
        <rFont val="Arial"/>
        <family val="2"/>
        <charset val="238"/>
      </rPr>
      <t>2</t>
    </r>
  </si>
  <si>
    <t>Spoj Kosovec-Mali Potočec</t>
  </si>
  <si>
    <r>
      <t>Kamen, prijevoz grubo i fino planiranje grejderom, valjanje s potrebnim polijevanjem za izradu podloge ispod asfalta. 
Obračun po m</t>
    </r>
    <r>
      <rPr>
        <vertAlign val="superscript"/>
        <sz val="12"/>
        <color theme="1"/>
        <rFont val="Arial"/>
        <family val="2"/>
        <charset val="238"/>
      </rPr>
      <t>3</t>
    </r>
    <r>
      <rPr>
        <sz val="12"/>
        <color theme="1"/>
        <rFont val="Arial"/>
        <family val="2"/>
        <charset val="238"/>
      </rPr>
      <t xml:space="preserve"> u rastresitom stanju (po otpremnicama)
(0,3x 4,0 x240 )=288  m</t>
    </r>
    <r>
      <rPr>
        <vertAlign val="superscript"/>
        <sz val="12"/>
        <color theme="1"/>
        <rFont val="Arial"/>
        <family val="2"/>
        <charset val="238"/>
      </rPr>
      <t>3</t>
    </r>
  </si>
  <si>
    <t xml:space="preserve">T R O Š K O V N I K
ZA MODERNIZACIJU NC-01/3  SPOJ KOSOVEC - MALI POTOČEC
duljina - 360 m, širina asfalta 3,2 m, širina podloge 4,0 m
</t>
  </si>
  <si>
    <t xml:space="preserve">T R O Š K O V N I K
ZA MODERNIZACIJU NC-01/3  ODVOJAK POTOČKA
duljina - 240 m, širina asfalta 3,0 m, širina podloge 4,0 m
</t>
  </si>
  <si>
    <r>
      <t>Izvedba sloja asfalta, AC 16 surf sloja  BIT 50/70debljine 6 cm ugrađeno. 
Obračun po m</t>
    </r>
    <r>
      <rPr>
        <vertAlign val="superscript"/>
        <sz val="12"/>
        <color theme="1"/>
        <rFont val="Arial"/>
        <family val="2"/>
        <charset val="238"/>
      </rPr>
      <t>2</t>
    </r>
    <r>
      <rPr>
        <sz val="12"/>
        <color theme="1"/>
        <rFont val="Arial"/>
        <family val="2"/>
        <charset val="238"/>
      </rPr>
      <t xml:space="preserve"> izvedenog asfalta
(240x3,0)=416 m</t>
    </r>
    <r>
      <rPr>
        <vertAlign val="superscript"/>
        <sz val="12"/>
        <color theme="1"/>
        <rFont val="Arial"/>
        <family val="2"/>
        <charset val="238"/>
      </rPr>
      <t>2</t>
    </r>
  </si>
  <si>
    <t>Odvojak Potočka</t>
  </si>
  <si>
    <t>Izrada bankina širine 100 cm kamenim materijalom. Obračun po m1.</t>
  </si>
  <si>
    <r>
      <t>m</t>
    </r>
    <r>
      <rPr>
        <vertAlign val="superscript"/>
        <sz val="10"/>
        <rFont val="Arial Narrow"/>
        <family val="2"/>
      </rPr>
      <t>3</t>
    </r>
    <r>
      <rPr>
        <sz val="10"/>
        <rFont val="Arial Narrow"/>
        <family val="2"/>
      </rPr>
      <t xml:space="preserve">  </t>
    </r>
  </si>
  <si>
    <r>
      <t>Iskop i zamjena podtla</t>
    </r>
    <r>
      <rPr>
        <sz val="11"/>
        <rFont val="Arial Narrow"/>
        <family val="2"/>
      </rPr>
      <t xml:space="preserve">. </t>
    </r>
    <r>
      <rPr>
        <sz val="12"/>
        <rFont val="Arial"/>
        <family val="2"/>
        <charset val="238"/>
      </rPr>
      <t>Stavka obuhvaća rad na zamjeni materijala u debljini cca 30 cm gdje se to pokaže potrebnim. Iskop nekvalitetnog materijala, odvoz do10 km i istovar sa razastiranjem na deponij, dovoz zamjenskog materijala razastiranje i zbijanje te ishođenje atesta za materijal i zbijenost. Zamjenski materijal od šljunka ili kamenog materijala mora odgovarati kvaliteti materijala koji je tražen za izradu tamposkog materijala.</t>
    </r>
  </si>
  <si>
    <t>Izrada betoskih cijevnih propusta promjera 50 cm i dužine 6 metara, u oblozi betonom C 16/20 debljine 15 cm i sa betonskim krilima.. U stavku uračunati iskop, postavljanje cijevi, zatrpavanje kamenom i zbiijanje. Obračun po komadu kompletno završenog propusta.</t>
  </si>
  <si>
    <t>kom</t>
  </si>
  <si>
    <t>8.</t>
  </si>
  <si>
    <r>
      <t>Kamen, prijevoz grubo i fino planiranje grejderom, valjanje s potrebnim polijevanjem za izradu podloge ispod asfalta. 
Obračun po m</t>
    </r>
    <r>
      <rPr>
        <vertAlign val="superscript"/>
        <sz val="12"/>
        <color theme="1"/>
        <rFont val="Arial"/>
        <family val="2"/>
        <charset val="238"/>
      </rPr>
      <t>3</t>
    </r>
    <r>
      <rPr>
        <sz val="12"/>
        <color theme="1"/>
        <rFont val="Arial"/>
        <family val="2"/>
        <charset val="238"/>
      </rPr>
      <t xml:space="preserve"> u rastresitom stanju (po otpremnicama)
(0,3x 3,5 x30 )=45  m</t>
    </r>
    <r>
      <rPr>
        <vertAlign val="superscript"/>
        <sz val="12"/>
        <color theme="1"/>
        <rFont val="Arial"/>
        <family val="2"/>
        <charset val="238"/>
      </rPr>
      <t>3</t>
    </r>
  </si>
  <si>
    <t xml:space="preserve">T R O Š K O V N I K
ZA MODERNIZACIJU NC-01/3  ODVOJAK PODGAJEC
duljina - 300 m, širina asfalta 3,0 m, širina podloge 4,0 m
</t>
  </si>
  <si>
    <r>
      <t>Kamen, prijevoz grubo i fino planiranje grejderom, valjanje s potrebnim polijevanjem za izradu podloge ispod asfalta. 
Obračun po m</t>
    </r>
    <r>
      <rPr>
        <vertAlign val="superscript"/>
        <sz val="12"/>
        <color theme="1"/>
        <rFont val="Arial"/>
        <family val="2"/>
        <charset val="238"/>
      </rPr>
      <t>3</t>
    </r>
    <r>
      <rPr>
        <sz val="12"/>
        <color theme="1"/>
        <rFont val="Arial"/>
        <family val="2"/>
        <charset val="238"/>
      </rPr>
      <t xml:space="preserve"> u rastresitom stanju (po otpremnicama)
(0,3x 4,0 x300 )=360  m</t>
    </r>
    <r>
      <rPr>
        <vertAlign val="superscript"/>
        <sz val="12"/>
        <color theme="1"/>
        <rFont val="Arial"/>
        <family val="2"/>
        <charset val="238"/>
      </rPr>
      <t>3</t>
    </r>
  </si>
  <si>
    <r>
      <t>Izvedba sloja asfalta, AC 16 surf sloja  BIT 50/70debljine 6 cm ugrađeno. 
Obračun po m</t>
    </r>
    <r>
      <rPr>
        <vertAlign val="superscript"/>
        <sz val="12"/>
        <color theme="1"/>
        <rFont val="Arial"/>
        <family val="2"/>
        <charset val="238"/>
      </rPr>
      <t>2</t>
    </r>
    <r>
      <rPr>
        <sz val="12"/>
        <color theme="1"/>
        <rFont val="Arial"/>
        <family val="2"/>
        <charset val="238"/>
      </rPr>
      <t xml:space="preserve"> izvedenog asfalta
(300x3,0)= 900 m</t>
    </r>
    <r>
      <rPr>
        <vertAlign val="superscript"/>
        <sz val="12"/>
        <color theme="1"/>
        <rFont val="Arial"/>
        <family val="2"/>
        <charset val="238"/>
      </rPr>
      <t>2</t>
    </r>
  </si>
  <si>
    <t>Odvojak Mali Potočec</t>
  </si>
  <si>
    <t xml:space="preserve">Odvojak Podgajec </t>
  </si>
</sst>
</file>

<file path=xl/styles.xml><?xml version="1.0" encoding="utf-8"?>
<styleSheet xmlns="http://schemas.openxmlformats.org/spreadsheetml/2006/main">
  <numFmts count="2">
    <numFmt numFmtId="164" formatCode="#,##0.00\ &quot;kn&quot;"/>
    <numFmt numFmtId="165" formatCode="#,##0.00\ [$€-1]"/>
  </numFmts>
  <fonts count="14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6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vertAlign val="superscript"/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name val="Arial Narrow"/>
      <family val="2"/>
    </font>
    <font>
      <sz val="10"/>
      <name val="Arial Narrow"/>
      <family val="2"/>
    </font>
    <font>
      <vertAlign val="superscript"/>
      <sz val="10"/>
      <name val="Arial Narrow"/>
      <family val="2"/>
    </font>
    <font>
      <sz val="12"/>
      <name val="Arial"/>
      <family val="2"/>
      <charset val="238"/>
    </font>
    <font>
      <sz val="9"/>
      <name val="Geneva"/>
    </font>
    <font>
      <b/>
      <sz val="16"/>
      <name val="Arial"/>
      <family val="2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ck">
        <color auto="1"/>
      </top>
      <bottom/>
      <diagonal/>
    </border>
  </borders>
  <cellStyleXfs count="2">
    <xf numFmtId="0" fontId="0" fillId="0" borderId="0"/>
    <xf numFmtId="0" fontId="11" fillId="0" borderId="0">
      <alignment wrapText="1"/>
    </xf>
  </cellStyleXfs>
  <cellXfs count="46">
    <xf numFmtId="0" fontId="0" fillId="0" borderId="0" xfId="0"/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3" fillId="0" borderId="1" xfId="0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wrapText="1"/>
    </xf>
    <xf numFmtId="2" fontId="3" fillId="0" borderId="3" xfId="0" applyNumberFormat="1" applyFont="1" applyBorder="1" applyAlignment="1">
      <alignment horizontal="right" vertical="center"/>
    </xf>
    <xf numFmtId="4" fontId="3" fillId="0" borderId="3" xfId="0" applyNumberFormat="1" applyFont="1" applyBorder="1" applyAlignment="1">
      <alignment horizontal="right" vertical="center"/>
    </xf>
    <xf numFmtId="0" fontId="3" fillId="0" borderId="0" xfId="0" applyFont="1" applyBorder="1"/>
    <xf numFmtId="0" fontId="5" fillId="0" borderId="7" xfId="0" applyFont="1" applyBorder="1"/>
    <xf numFmtId="0" fontId="6" fillId="0" borderId="0" xfId="0" applyFont="1" applyBorder="1"/>
    <xf numFmtId="164" fontId="6" fillId="0" borderId="0" xfId="0" applyNumberFormat="1" applyFont="1" applyBorder="1" applyAlignment="1">
      <alignment horizontal="right" vertical="center"/>
    </xf>
    <xf numFmtId="164" fontId="6" fillId="0" borderId="0" xfId="0" applyNumberFormat="1" applyFont="1" applyBorder="1"/>
    <xf numFmtId="0" fontId="6" fillId="0" borderId="0" xfId="0" applyFont="1"/>
    <xf numFmtId="164" fontId="6" fillId="0" borderId="0" xfId="0" applyNumberFormat="1" applyFont="1"/>
    <xf numFmtId="0" fontId="3" fillId="0" borderId="0" xfId="0" applyFont="1"/>
    <xf numFmtId="0" fontId="3" fillId="0" borderId="3" xfId="0" applyFont="1" applyBorder="1" applyAlignment="1">
      <alignment vertical="top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center"/>
    </xf>
    <xf numFmtId="0" fontId="0" fillId="0" borderId="8" xfId="0" applyBorder="1"/>
    <xf numFmtId="0" fontId="3" fillId="0" borderId="0" xfId="0" applyFont="1" applyBorder="1" applyAlignment="1">
      <alignment vertical="top"/>
    </xf>
    <xf numFmtId="0" fontId="3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center"/>
    </xf>
    <xf numFmtId="165" fontId="5" fillId="0" borderId="7" xfId="0" applyNumberFormat="1" applyFont="1" applyBorder="1" applyAlignment="1">
      <alignment horizontal="right" vertical="center"/>
    </xf>
    <xf numFmtId="165" fontId="0" fillId="0" borderId="0" xfId="0" applyNumberFormat="1"/>
    <xf numFmtId="165" fontId="0" fillId="0" borderId="8" xfId="0" applyNumberFormat="1" applyBorder="1"/>
    <xf numFmtId="0" fontId="3" fillId="0" borderId="1" xfId="0" applyFont="1" applyFill="1" applyBorder="1" applyAlignment="1">
      <alignment horizontal="center" vertical="center"/>
    </xf>
    <xf numFmtId="0" fontId="8" fillId="0" borderId="0" xfId="0" applyFont="1"/>
    <xf numFmtId="0" fontId="3" fillId="0" borderId="1" xfId="0" applyFont="1" applyFill="1" applyBorder="1" applyAlignment="1">
      <alignment horizontal="left" vertical="top" wrapText="1"/>
    </xf>
    <xf numFmtId="0" fontId="13" fillId="0" borderId="0" xfId="0" applyFont="1"/>
    <xf numFmtId="165" fontId="13" fillId="0" borderId="0" xfId="0" applyNumberFormat="1" applyFont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4" xfId="0" applyFont="1" applyBorder="1" applyAlignment="1"/>
    <xf numFmtId="0" fontId="1" fillId="0" borderId="6" xfId="0" applyFont="1" applyBorder="1" applyAlignment="1"/>
    <xf numFmtId="0" fontId="1" fillId="0" borderId="5" xfId="0" applyFont="1" applyBorder="1" applyAlignment="1"/>
    <xf numFmtId="0" fontId="1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</cellXfs>
  <cellStyles count="2">
    <cellStyle name="Normal 6" xfId="1"/>
    <cellStyle name="Obič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51"/>
  <sheetViews>
    <sheetView tabSelected="1" zoomScaleNormal="100" workbookViewId="0">
      <selection activeCell="E4" sqref="E4:E11"/>
    </sheetView>
  </sheetViews>
  <sheetFormatPr defaultRowHeight="15"/>
  <cols>
    <col min="1" max="1" width="9.140625" customWidth="1"/>
    <col min="2" max="2" width="35.5703125" customWidth="1"/>
    <col min="3" max="3" width="14.42578125" customWidth="1"/>
    <col min="4" max="4" width="15.85546875" customWidth="1"/>
    <col min="5" max="5" width="18.28515625" customWidth="1"/>
    <col min="6" max="6" width="26.42578125" customWidth="1"/>
  </cols>
  <sheetData>
    <row r="1" spans="1:21" ht="21">
      <c r="A1" s="41"/>
      <c r="B1" s="42"/>
      <c r="C1" s="42"/>
      <c r="D1" s="42"/>
      <c r="E1" s="42"/>
      <c r="F1" s="43"/>
    </row>
    <row r="2" spans="1:21" ht="87.75" customHeight="1">
      <c r="A2" s="39" t="s">
        <v>35</v>
      </c>
      <c r="B2" s="40"/>
      <c r="C2" s="40"/>
      <c r="D2" s="40"/>
      <c r="E2" s="40"/>
      <c r="F2" s="40"/>
    </row>
    <row r="3" spans="1:21" ht="45">
      <c r="A3" s="2" t="s">
        <v>12</v>
      </c>
      <c r="B3" s="3" t="s">
        <v>0</v>
      </c>
      <c r="C3" s="2" t="s">
        <v>1</v>
      </c>
      <c r="D3" s="3" t="s">
        <v>2</v>
      </c>
      <c r="E3" s="3" t="s">
        <v>3</v>
      </c>
      <c r="F3" s="3" t="s">
        <v>4</v>
      </c>
    </row>
    <row r="4" spans="1:21" ht="27" customHeight="1">
      <c r="A4" s="4" t="s">
        <v>5</v>
      </c>
      <c r="B4" s="5" t="s">
        <v>13</v>
      </c>
      <c r="C4" s="2" t="s">
        <v>11</v>
      </c>
      <c r="D4" s="6">
        <v>360</v>
      </c>
      <c r="E4" s="7"/>
      <c r="F4" s="8">
        <f t="shared" ref="F4" si="0">D4*E4</f>
        <v>0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0">
      <c r="A5" s="4" t="s">
        <v>6</v>
      </c>
      <c r="B5" s="5" t="s">
        <v>14</v>
      </c>
      <c r="C5" s="3" t="s">
        <v>10</v>
      </c>
      <c r="D5" s="9">
        <v>3</v>
      </c>
      <c r="E5" s="10"/>
      <c r="F5" s="11">
        <f t="shared" ref="F5:F11" si="1">D5*E5</f>
        <v>0</v>
      </c>
    </row>
    <row r="6" spans="1:21" ht="111.75">
      <c r="A6" s="12" t="s">
        <v>9</v>
      </c>
      <c r="B6" s="13" t="s">
        <v>23</v>
      </c>
      <c r="C6" s="3" t="s">
        <v>16</v>
      </c>
      <c r="D6" s="3">
        <v>432</v>
      </c>
      <c r="E6" s="10"/>
      <c r="F6" s="11">
        <f t="shared" si="1"/>
        <v>0</v>
      </c>
    </row>
    <row r="7" spans="1:21" ht="81">
      <c r="A7" s="24" t="s">
        <v>15</v>
      </c>
      <c r="B7" s="25" t="s">
        <v>30</v>
      </c>
      <c r="C7" s="26" t="s">
        <v>17</v>
      </c>
      <c r="D7" s="26">
        <v>1152</v>
      </c>
      <c r="E7" s="14"/>
      <c r="F7" s="15">
        <f t="shared" si="1"/>
        <v>0</v>
      </c>
    </row>
    <row r="8" spans="1:21" ht="142.5" customHeight="1">
      <c r="A8" s="24" t="s">
        <v>18</v>
      </c>
      <c r="B8" s="25" t="s">
        <v>42</v>
      </c>
      <c r="C8" s="26" t="s">
        <v>43</v>
      </c>
      <c r="D8" s="26">
        <v>1</v>
      </c>
      <c r="E8" s="14"/>
      <c r="F8" s="15">
        <f t="shared" si="1"/>
        <v>0</v>
      </c>
    </row>
    <row r="9" spans="1:21" ht="150.75">
      <c r="A9" s="12" t="s">
        <v>20</v>
      </c>
      <c r="B9" s="5" t="s">
        <v>19</v>
      </c>
      <c r="C9" s="3" t="s">
        <v>11</v>
      </c>
      <c r="D9" s="3">
        <v>40</v>
      </c>
      <c r="E9" s="10"/>
      <c r="F9" s="11">
        <f t="shared" si="1"/>
        <v>0</v>
      </c>
    </row>
    <row r="10" spans="1:21" ht="30.75" customHeight="1">
      <c r="A10" s="12" t="s">
        <v>22</v>
      </c>
      <c r="B10" s="5" t="s">
        <v>24</v>
      </c>
      <c r="C10" s="3" t="s">
        <v>21</v>
      </c>
      <c r="D10" s="3">
        <v>720</v>
      </c>
      <c r="E10" s="10"/>
      <c r="F10" s="11">
        <f t="shared" si="1"/>
        <v>0</v>
      </c>
    </row>
    <row r="11" spans="1:21">
      <c r="A11" s="12" t="s">
        <v>44</v>
      </c>
      <c r="B11" s="5" t="s">
        <v>25</v>
      </c>
      <c r="C11" s="3" t="s">
        <v>21</v>
      </c>
      <c r="D11" s="3">
        <v>360</v>
      </c>
      <c r="E11" s="10"/>
      <c r="F11" s="11">
        <f t="shared" si="1"/>
        <v>0</v>
      </c>
    </row>
    <row r="12" spans="1:21" ht="16.5" thickBot="1">
      <c r="A12" s="16"/>
      <c r="B12" s="16"/>
      <c r="C12" s="16"/>
      <c r="D12" s="16"/>
      <c r="E12" s="17" t="s">
        <v>31</v>
      </c>
      <c r="F12" s="31">
        <f>SUM(F4:F11)</f>
        <v>0</v>
      </c>
    </row>
    <row r="13" spans="1:21" ht="16.5" thickBot="1">
      <c r="A13" s="16"/>
      <c r="B13" s="16"/>
      <c r="C13" s="16"/>
      <c r="D13" s="16"/>
      <c r="E13" s="17" t="s">
        <v>7</v>
      </c>
      <c r="F13" s="31">
        <f>F12*0.25</f>
        <v>0</v>
      </c>
    </row>
    <row r="14" spans="1:21" ht="16.5" thickBot="1">
      <c r="A14" s="18"/>
      <c r="B14" s="18"/>
      <c r="C14" s="18"/>
      <c r="D14" s="18"/>
      <c r="E14" s="17" t="s">
        <v>8</v>
      </c>
      <c r="F14" s="31">
        <f>F12+F13</f>
        <v>0</v>
      </c>
    </row>
    <row r="15" spans="1:21" ht="15.75">
      <c r="A15" s="18"/>
      <c r="B15" s="18"/>
      <c r="C15" s="18"/>
      <c r="D15" s="18"/>
      <c r="E15" s="18"/>
      <c r="F15" s="20"/>
    </row>
    <row r="16" spans="1:21" ht="15.75">
      <c r="A16" s="18"/>
      <c r="B16" s="18"/>
      <c r="C16" s="18"/>
      <c r="D16" s="18"/>
      <c r="E16" s="20"/>
      <c r="F16" s="20"/>
    </row>
    <row r="17" spans="1:6" ht="15.75">
      <c r="A17" s="21"/>
      <c r="B17" s="21"/>
      <c r="C17" s="21"/>
      <c r="D17" s="21"/>
      <c r="E17" s="21"/>
      <c r="F17" s="22"/>
    </row>
    <row r="18" spans="1:6" ht="15.75">
      <c r="A18" s="21"/>
      <c r="B18" s="21"/>
      <c r="C18" s="21"/>
      <c r="D18" s="21"/>
      <c r="E18" s="21"/>
      <c r="F18" s="22"/>
    </row>
    <row r="19" spans="1:6" ht="15.75">
      <c r="A19" s="21"/>
      <c r="B19" s="23"/>
      <c r="C19" s="21"/>
      <c r="D19" s="21"/>
      <c r="E19" s="21"/>
      <c r="F19" s="22"/>
    </row>
    <row r="20" spans="1:6" ht="15.75">
      <c r="A20" s="21"/>
      <c r="B20" s="21"/>
      <c r="C20" s="21"/>
      <c r="D20" s="21"/>
      <c r="E20" s="21"/>
      <c r="F20" s="22"/>
    </row>
    <row r="21" spans="1:6" ht="15.75">
      <c r="A21" s="21"/>
      <c r="B21" s="21"/>
      <c r="C21" s="21"/>
      <c r="D21" s="21"/>
      <c r="E21" s="21"/>
      <c r="F21" s="21"/>
    </row>
    <row r="22" spans="1:6" ht="15.75">
      <c r="A22" s="21"/>
      <c r="B22" s="21"/>
      <c r="C22" s="21"/>
      <c r="D22" s="21"/>
      <c r="E22" s="21"/>
      <c r="F22" s="21"/>
    </row>
    <row r="23" spans="1:6" ht="15.75">
      <c r="A23" s="21"/>
      <c r="B23" s="21"/>
      <c r="C23" s="21"/>
      <c r="D23" s="21"/>
      <c r="E23" s="21"/>
      <c r="F23" s="21"/>
    </row>
    <row r="24" spans="1:6" ht="15.75">
      <c r="A24" s="21"/>
      <c r="B24" s="21"/>
      <c r="C24" s="21"/>
      <c r="D24" s="21"/>
      <c r="E24" s="21"/>
      <c r="F24" s="21"/>
    </row>
    <row r="25" spans="1:6" ht="15.75">
      <c r="A25" s="21"/>
      <c r="B25" s="21"/>
      <c r="C25" s="21"/>
      <c r="D25" s="21"/>
      <c r="E25" s="21"/>
      <c r="F25" s="21"/>
    </row>
    <row r="26" spans="1:6" ht="15.75">
      <c r="A26" s="21"/>
      <c r="B26" s="21"/>
      <c r="C26" s="21"/>
      <c r="D26" s="21"/>
      <c r="E26" s="21"/>
      <c r="F26" s="21"/>
    </row>
    <row r="27" spans="1:6" ht="15.75">
      <c r="A27" s="21"/>
      <c r="B27" s="21"/>
      <c r="C27" s="21"/>
      <c r="D27" s="21"/>
      <c r="E27" s="21"/>
      <c r="F27" s="21"/>
    </row>
    <row r="28" spans="1:6" ht="15.75">
      <c r="A28" s="21"/>
      <c r="B28" s="21"/>
      <c r="C28" s="21"/>
      <c r="D28" s="21"/>
      <c r="E28" s="21"/>
      <c r="F28" s="21"/>
    </row>
    <row r="29" spans="1:6" ht="15.75">
      <c r="A29" s="21"/>
      <c r="B29" s="21"/>
      <c r="C29" s="21"/>
      <c r="D29" s="21"/>
      <c r="E29" s="21"/>
      <c r="F29" s="21"/>
    </row>
    <row r="30" spans="1:6" ht="15.75">
      <c r="A30" s="21"/>
      <c r="B30" s="21"/>
      <c r="C30" s="21"/>
      <c r="D30" s="21"/>
      <c r="E30" s="21"/>
      <c r="F30" s="21"/>
    </row>
    <row r="31" spans="1:6" ht="15.75">
      <c r="A31" s="21"/>
      <c r="B31" s="21"/>
      <c r="C31" s="21"/>
      <c r="D31" s="21"/>
      <c r="E31" s="21"/>
      <c r="F31" s="21"/>
    </row>
    <row r="32" spans="1:6" ht="15.75">
      <c r="A32" s="21"/>
      <c r="B32" s="21"/>
      <c r="C32" s="21"/>
      <c r="D32" s="21"/>
      <c r="E32" s="21"/>
      <c r="F32" s="21"/>
    </row>
    <row r="33" spans="1:6" ht="15.75">
      <c r="A33" s="21"/>
      <c r="B33" s="21"/>
      <c r="C33" s="21"/>
      <c r="D33" s="21"/>
      <c r="E33" s="21"/>
      <c r="F33" s="21"/>
    </row>
    <row r="34" spans="1:6" ht="15.75">
      <c r="A34" s="21"/>
      <c r="B34" s="21"/>
      <c r="C34" s="21"/>
      <c r="D34" s="21"/>
      <c r="E34" s="21"/>
      <c r="F34" s="21"/>
    </row>
    <row r="35" spans="1:6" ht="15.75">
      <c r="A35" s="21"/>
      <c r="B35" s="21"/>
      <c r="C35" s="21"/>
      <c r="D35" s="21"/>
      <c r="E35" s="21"/>
      <c r="F35" s="21"/>
    </row>
    <row r="36" spans="1:6" ht="15.75">
      <c r="A36" s="21"/>
      <c r="B36" s="21"/>
      <c r="C36" s="21"/>
      <c r="D36" s="21"/>
      <c r="E36" s="21"/>
      <c r="F36" s="21"/>
    </row>
    <row r="37" spans="1:6" ht="15.75">
      <c r="A37" s="21"/>
      <c r="B37" s="21"/>
      <c r="C37" s="21"/>
      <c r="D37" s="21"/>
      <c r="E37" s="21"/>
      <c r="F37" s="21"/>
    </row>
    <row r="38" spans="1:6" ht="15.75">
      <c r="A38" s="21"/>
      <c r="B38" s="21"/>
      <c r="C38" s="21"/>
      <c r="D38" s="21"/>
      <c r="E38" s="21"/>
      <c r="F38" s="21"/>
    </row>
    <row r="39" spans="1:6" ht="15.75">
      <c r="A39" s="21"/>
      <c r="B39" s="21"/>
      <c r="C39" s="21"/>
      <c r="D39" s="21"/>
      <c r="E39" s="21"/>
      <c r="F39" s="21"/>
    </row>
    <row r="40" spans="1:6" ht="15.75">
      <c r="A40" s="21"/>
      <c r="B40" s="21"/>
      <c r="C40" s="21"/>
      <c r="D40" s="21"/>
      <c r="E40" s="21"/>
      <c r="F40" s="21"/>
    </row>
    <row r="41" spans="1:6" ht="15.75">
      <c r="A41" s="21"/>
      <c r="B41" s="21"/>
      <c r="C41" s="21"/>
      <c r="D41" s="21"/>
      <c r="E41" s="21"/>
      <c r="F41" s="21"/>
    </row>
    <row r="42" spans="1:6" ht="15.75">
      <c r="A42" s="21"/>
      <c r="B42" s="21"/>
      <c r="C42" s="21"/>
      <c r="D42" s="21"/>
      <c r="E42" s="21"/>
      <c r="F42" s="21"/>
    </row>
    <row r="43" spans="1:6" ht="15.75">
      <c r="A43" s="21"/>
      <c r="B43" s="21"/>
      <c r="C43" s="21"/>
      <c r="D43" s="21"/>
      <c r="E43" s="21"/>
      <c r="F43" s="21"/>
    </row>
    <row r="44" spans="1:6" ht="15.75">
      <c r="A44" s="21"/>
      <c r="B44" s="21"/>
      <c r="C44" s="21"/>
      <c r="D44" s="21"/>
      <c r="E44" s="21"/>
      <c r="F44" s="21"/>
    </row>
    <row r="45" spans="1:6" ht="15.75">
      <c r="A45" s="21"/>
      <c r="B45" s="21"/>
      <c r="C45" s="21"/>
      <c r="D45" s="21"/>
      <c r="E45" s="21"/>
      <c r="F45" s="21"/>
    </row>
    <row r="46" spans="1:6" ht="15.75">
      <c r="A46" s="21"/>
      <c r="B46" s="21"/>
      <c r="C46" s="21"/>
      <c r="D46" s="21"/>
      <c r="E46" s="21"/>
      <c r="F46" s="21"/>
    </row>
    <row r="47" spans="1:6" ht="15.75">
      <c r="A47" s="21"/>
      <c r="B47" s="23"/>
      <c r="C47" s="21"/>
      <c r="D47" s="21"/>
      <c r="E47" s="21"/>
      <c r="F47" s="21"/>
    </row>
    <row r="48" spans="1:6" ht="15.75">
      <c r="A48" s="21"/>
      <c r="B48" s="21"/>
      <c r="C48" s="21"/>
      <c r="D48" s="21"/>
      <c r="E48" s="21"/>
      <c r="F48" s="21"/>
    </row>
    <row r="49" spans="1:6" ht="15.75">
      <c r="A49" s="21"/>
      <c r="B49" s="21"/>
      <c r="C49" s="21"/>
      <c r="D49" s="21"/>
      <c r="E49" s="21"/>
      <c r="F49" s="21"/>
    </row>
    <row r="50" spans="1:6" ht="15.75">
      <c r="A50" s="21"/>
      <c r="B50" s="21"/>
      <c r="C50" s="21"/>
      <c r="D50" s="21"/>
      <c r="E50" s="21"/>
      <c r="F50" s="21"/>
    </row>
    <row r="51" spans="1:6" ht="15.75">
      <c r="A51" s="21"/>
      <c r="C51" s="21"/>
      <c r="D51" s="21"/>
      <c r="E51" s="21"/>
      <c r="F51" s="21"/>
    </row>
  </sheetData>
  <mergeCells count="2">
    <mergeCell ref="A2:F2"/>
    <mergeCell ref="A1:F1"/>
  </mergeCells>
  <pageMargins left="0.7" right="0.7" top="0.75" bottom="0.75" header="0.3" footer="0.3"/>
  <pageSetup paperSize="9" scale="7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U50"/>
  <sheetViews>
    <sheetView zoomScaleNormal="100" workbookViewId="0">
      <selection activeCell="E4" sqref="E4:E9"/>
    </sheetView>
  </sheetViews>
  <sheetFormatPr defaultRowHeight="15"/>
  <cols>
    <col min="1" max="1" width="9.140625" customWidth="1"/>
    <col min="2" max="2" width="35.5703125" customWidth="1"/>
    <col min="3" max="3" width="14.42578125" customWidth="1"/>
    <col min="4" max="4" width="15.85546875" customWidth="1"/>
    <col min="5" max="5" width="18.28515625" customWidth="1"/>
    <col min="6" max="6" width="26.42578125" customWidth="1"/>
  </cols>
  <sheetData>
    <row r="1" spans="1:21" ht="21">
      <c r="A1" s="41"/>
      <c r="B1" s="42"/>
      <c r="C1" s="42"/>
      <c r="D1" s="42"/>
      <c r="E1" s="42"/>
      <c r="F1" s="43"/>
    </row>
    <row r="2" spans="1:21" ht="87.75" customHeight="1">
      <c r="A2" s="39" t="s">
        <v>26</v>
      </c>
      <c r="B2" s="40"/>
      <c r="C2" s="40"/>
      <c r="D2" s="40"/>
      <c r="E2" s="40"/>
      <c r="F2" s="40"/>
    </row>
    <row r="3" spans="1:21" ht="45">
      <c r="A3" s="2" t="s">
        <v>12</v>
      </c>
      <c r="B3" s="3" t="s">
        <v>0</v>
      </c>
      <c r="C3" s="2" t="s">
        <v>1</v>
      </c>
      <c r="D3" s="3" t="s">
        <v>2</v>
      </c>
      <c r="E3" s="3" t="s">
        <v>3</v>
      </c>
      <c r="F3" s="3" t="s">
        <v>4</v>
      </c>
    </row>
    <row r="4" spans="1:21" ht="29.25" customHeight="1">
      <c r="A4" s="4" t="s">
        <v>5</v>
      </c>
      <c r="B4" s="5" t="s">
        <v>13</v>
      </c>
      <c r="C4" s="2" t="s">
        <v>11</v>
      </c>
      <c r="D4" s="6">
        <v>30</v>
      </c>
      <c r="E4" s="7"/>
      <c r="F4" s="8">
        <f t="shared" ref="F4:F9" si="0">D4*E4</f>
        <v>0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0">
      <c r="A5" s="4" t="s">
        <v>6</v>
      </c>
      <c r="B5" s="5" t="s">
        <v>14</v>
      </c>
      <c r="C5" s="3" t="s">
        <v>10</v>
      </c>
      <c r="D5" s="9">
        <v>0.5</v>
      </c>
      <c r="E5" s="10"/>
      <c r="F5" s="11">
        <f t="shared" si="0"/>
        <v>0</v>
      </c>
    </row>
    <row r="6" spans="1:21" ht="111.75">
      <c r="A6" s="12" t="s">
        <v>9</v>
      </c>
      <c r="B6" s="13" t="s">
        <v>45</v>
      </c>
      <c r="C6" s="3" t="s">
        <v>16</v>
      </c>
      <c r="D6" s="3">
        <v>45</v>
      </c>
      <c r="E6" s="10"/>
      <c r="F6" s="11">
        <f t="shared" si="0"/>
        <v>0</v>
      </c>
    </row>
    <row r="7" spans="1:21" ht="81">
      <c r="A7" s="24" t="s">
        <v>15</v>
      </c>
      <c r="B7" s="25" t="s">
        <v>32</v>
      </c>
      <c r="C7" s="26" t="s">
        <v>17</v>
      </c>
      <c r="D7" s="26">
        <v>78</v>
      </c>
      <c r="E7" s="14"/>
      <c r="F7" s="15">
        <f>D7*E7</f>
        <v>0</v>
      </c>
    </row>
    <row r="8" spans="1:21" ht="45">
      <c r="A8" s="24" t="s">
        <v>18</v>
      </c>
      <c r="B8" s="5" t="s">
        <v>24</v>
      </c>
      <c r="C8" s="3" t="s">
        <v>21</v>
      </c>
      <c r="D8" s="3">
        <v>60</v>
      </c>
      <c r="E8" s="10"/>
      <c r="F8" s="11">
        <f t="shared" si="0"/>
        <v>0</v>
      </c>
    </row>
    <row r="9" spans="1:21" ht="30.75" customHeight="1">
      <c r="A9" s="12" t="s">
        <v>20</v>
      </c>
      <c r="B9" s="5" t="s">
        <v>25</v>
      </c>
      <c r="C9" s="3" t="s">
        <v>21</v>
      </c>
      <c r="D9" s="3">
        <v>30</v>
      </c>
      <c r="E9" s="10"/>
      <c r="F9" s="11">
        <f t="shared" si="0"/>
        <v>0</v>
      </c>
    </row>
    <row r="10" spans="1:21" ht="16.5" thickBot="1">
      <c r="A10" s="28"/>
      <c r="B10" s="29"/>
      <c r="C10" s="30"/>
      <c r="D10" s="30"/>
      <c r="E10" s="17" t="s">
        <v>31</v>
      </c>
      <c r="F10" s="31">
        <f>SUM(F4:F9)</f>
        <v>0</v>
      </c>
    </row>
    <row r="11" spans="1:21" ht="16.5" thickBot="1">
      <c r="A11" s="16"/>
      <c r="B11" s="16"/>
      <c r="C11" s="16"/>
      <c r="D11" s="16"/>
      <c r="E11" s="17" t="s">
        <v>7</v>
      </c>
      <c r="F11" s="31">
        <f>F10*0.25</f>
        <v>0</v>
      </c>
    </row>
    <row r="12" spans="1:21" ht="16.5" thickBot="1">
      <c r="A12" s="16"/>
      <c r="B12" s="16"/>
      <c r="C12" s="16"/>
      <c r="D12" s="16"/>
      <c r="E12" s="17" t="s">
        <v>8</v>
      </c>
      <c r="F12" s="31">
        <f>F10+F11</f>
        <v>0</v>
      </c>
    </row>
    <row r="13" spans="1:21" ht="15.75">
      <c r="A13" s="18"/>
      <c r="B13" s="18"/>
      <c r="C13" s="18"/>
      <c r="D13" s="18"/>
      <c r="E13" s="18"/>
      <c r="F13" s="19"/>
    </row>
    <row r="14" spans="1:21" ht="15.75">
      <c r="A14" s="18"/>
      <c r="B14" s="18"/>
      <c r="C14" s="18"/>
      <c r="D14" s="18"/>
      <c r="E14" s="18"/>
      <c r="F14" s="20"/>
    </row>
    <row r="15" spans="1:21" ht="15.75">
      <c r="A15" s="18"/>
      <c r="B15" s="18"/>
      <c r="C15" s="18"/>
      <c r="D15" s="18"/>
      <c r="E15" s="20"/>
      <c r="F15" s="20"/>
    </row>
    <row r="16" spans="1:21" ht="15.75">
      <c r="A16" s="21"/>
      <c r="B16" s="21"/>
      <c r="C16" s="21"/>
      <c r="D16" s="21"/>
      <c r="E16" s="21"/>
      <c r="F16" s="22"/>
    </row>
    <row r="17" spans="1:6" ht="15.75">
      <c r="A17" s="21"/>
      <c r="B17" s="21"/>
      <c r="C17" s="21"/>
      <c r="D17" s="21"/>
      <c r="E17" s="21"/>
      <c r="F17" s="22"/>
    </row>
    <row r="18" spans="1:6" ht="15.75">
      <c r="A18" s="21"/>
      <c r="B18" s="23"/>
      <c r="C18" s="21"/>
      <c r="D18" s="21"/>
      <c r="E18" s="21"/>
      <c r="F18" s="22"/>
    </row>
    <row r="19" spans="1:6" ht="15.75">
      <c r="A19" s="21"/>
      <c r="B19" s="21"/>
      <c r="C19" s="21"/>
      <c r="D19" s="21"/>
      <c r="E19" s="21"/>
      <c r="F19" s="22"/>
    </row>
    <row r="20" spans="1:6" ht="15.75">
      <c r="A20" s="21"/>
      <c r="B20" s="21"/>
      <c r="C20" s="21"/>
      <c r="D20" s="21"/>
      <c r="E20" s="21"/>
      <c r="F20" s="21"/>
    </row>
    <row r="21" spans="1:6" ht="15.75">
      <c r="A21" s="21"/>
      <c r="B21" s="21"/>
      <c r="C21" s="21"/>
      <c r="D21" s="21"/>
      <c r="E21" s="21"/>
      <c r="F21" s="21"/>
    </row>
    <row r="22" spans="1:6" ht="15.75">
      <c r="A22" s="21"/>
      <c r="B22" s="21"/>
      <c r="C22" s="21"/>
      <c r="D22" s="21"/>
      <c r="E22" s="21"/>
      <c r="F22" s="21"/>
    </row>
    <row r="23" spans="1:6" ht="15.75">
      <c r="A23" s="21"/>
      <c r="B23" s="21"/>
      <c r="C23" s="21"/>
      <c r="D23" s="21"/>
      <c r="E23" s="21"/>
      <c r="F23" s="21"/>
    </row>
    <row r="24" spans="1:6" ht="15.75">
      <c r="A24" s="21"/>
      <c r="B24" s="21"/>
      <c r="C24" s="21"/>
      <c r="D24" s="21"/>
      <c r="E24" s="21"/>
      <c r="F24" s="21"/>
    </row>
    <row r="25" spans="1:6" ht="15.75">
      <c r="A25" s="21"/>
      <c r="B25" s="21"/>
      <c r="C25" s="21"/>
      <c r="D25" s="21"/>
      <c r="E25" s="21"/>
      <c r="F25" s="21"/>
    </row>
    <row r="26" spans="1:6" ht="15.75">
      <c r="A26" s="21"/>
      <c r="B26" s="21"/>
      <c r="C26" s="21"/>
      <c r="D26" s="21"/>
      <c r="E26" s="21"/>
      <c r="F26" s="21"/>
    </row>
    <row r="27" spans="1:6" ht="15.75">
      <c r="A27" s="21"/>
      <c r="B27" s="21"/>
      <c r="C27" s="21"/>
      <c r="D27" s="21"/>
      <c r="E27" s="21"/>
      <c r="F27" s="21"/>
    </row>
    <row r="28" spans="1:6" ht="15.75">
      <c r="A28" s="21"/>
      <c r="B28" s="21"/>
      <c r="C28" s="21"/>
      <c r="D28" s="21"/>
      <c r="E28" s="21"/>
      <c r="F28" s="21"/>
    </row>
    <row r="29" spans="1:6" ht="15.75">
      <c r="A29" s="21"/>
      <c r="B29" s="21"/>
      <c r="C29" s="21"/>
      <c r="D29" s="21"/>
      <c r="E29" s="21"/>
      <c r="F29" s="21"/>
    </row>
    <row r="30" spans="1:6" ht="15.75">
      <c r="A30" s="21"/>
      <c r="B30" s="21"/>
      <c r="C30" s="21"/>
      <c r="D30" s="21"/>
      <c r="E30" s="21"/>
      <c r="F30" s="21"/>
    </row>
    <row r="31" spans="1:6" ht="15.75">
      <c r="A31" s="21"/>
      <c r="B31" s="21"/>
      <c r="C31" s="21"/>
      <c r="D31" s="21"/>
      <c r="E31" s="21"/>
      <c r="F31" s="21"/>
    </row>
    <row r="32" spans="1:6" ht="15.75">
      <c r="A32" s="21"/>
      <c r="B32" s="21"/>
      <c r="C32" s="21"/>
      <c r="D32" s="21"/>
      <c r="E32" s="21"/>
      <c r="F32" s="21"/>
    </row>
    <row r="33" spans="1:6" ht="15.75">
      <c r="A33" s="21"/>
      <c r="B33" s="21"/>
      <c r="C33" s="21"/>
      <c r="D33" s="21"/>
      <c r="E33" s="21"/>
      <c r="F33" s="21"/>
    </row>
    <row r="34" spans="1:6" ht="15.75">
      <c r="A34" s="21"/>
      <c r="B34" s="21"/>
      <c r="C34" s="21"/>
      <c r="D34" s="21"/>
      <c r="E34" s="21"/>
      <c r="F34" s="21"/>
    </row>
    <row r="35" spans="1:6" ht="15.75">
      <c r="A35" s="21"/>
      <c r="B35" s="21"/>
      <c r="C35" s="21"/>
      <c r="D35" s="21"/>
      <c r="E35" s="21"/>
      <c r="F35" s="21"/>
    </row>
    <row r="36" spans="1:6" ht="15.75">
      <c r="A36" s="21"/>
      <c r="B36" s="21"/>
      <c r="C36" s="21"/>
      <c r="D36" s="21"/>
      <c r="E36" s="21"/>
      <c r="F36" s="21"/>
    </row>
    <row r="37" spans="1:6" ht="15.75">
      <c r="A37" s="21"/>
      <c r="B37" s="21"/>
      <c r="C37" s="21"/>
      <c r="D37" s="21"/>
      <c r="E37" s="21"/>
      <c r="F37" s="21"/>
    </row>
    <row r="38" spans="1:6" ht="15.75">
      <c r="A38" s="21"/>
      <c r="B38" s="21"/>
      <c r="C38" s="21"/>
      <c r="D38" s="21"/>
      <c r="E38" s="21"/>
      <c r="F38" s="21"/>
    </row>
    <row r="39" spans="1:6" ht="15.75">
      <c r="A39" s="21"/>
      <c r="B39" s="21"/>
      <c r="C39" s="21"/>
      <c r="D39" s="21"/>
      <c r="E39" s="21"/>
      <c r="F39" s="21"/>
    </row>
    <row r="40" spans="1:6" ht="15.75">
      <c r="A40" s="21"/>
      <c r="B40" s="21"/>
      <c r="C40" s="21"/>
      <c r="D40" s="21"/>
      <c r="E40" s="21"/>
      <c r="F40" s="21"/>
    </row>
    <row r="41" spans="1:6" ht="15.75">
      <c r="A41" s="21"/>
      <c r="B41" s="21"/>
      <c r="C41" s="21"/>
      <c r="D41" s="21"/>
      <c r="E41" s="21"/>
      <c r="F41" s="21"/>
    </row>
    <row r="42" spans="1:6" ht="15.75">
      <c r="A42" s="21"/>
      <c r="B42" s="21"/>
      <c r="C42" s="21"/>
      <c r="D42" s="21"/>
      <c r="E42" s="21"/>
      <c r="F42" s="21"/>
    </row>
    <row r="43" spans="1:6" ht="15.75">
      <c r="A43" s="21"/>
      <c r="B43" s="21"/>
      <c r="C43" s="21"/>
      <c r="D43" s="21"/>
      <c r="E43" s="21"/>
      <c r="F43" s="21"/>
    </row>
    <row r="44" spans="1:6" ht="15.75">
      <c r="A44" s="21"/>
      <c r="B44" s="21"/>
      <c r="C44" s="21"/>
      <c r="D44" s="21"/>
      <c r="E44" s="21"/>
      <c r="F44" s="21"/>
    </row>
    <row r="45" spans="1:6" ht="15.75">
      <c r="A45" s="21"/>
      <c r="B45" s="21"/>
      <c r="C45" s="21"/>
      <c r="D45" s="21"/>
      <c r="E45" s="21"/>
      <c r="F45" s="21"/>
    </row>
    <row r="46" spans="1:6" ht="15.75">
      <c r="A46" s="21"/>
      <c r="B46" s="23"/>
      <c r="C46" s="21"/>
      <c r="D46" s="21"/>
      <c r="E46" s="21"/>
      <c r="F46" s="21"/>
    </row>
    <row r="47" spans="1:6" ht="15.75">
      <c r="A47" s="21"/>
      <c r="B47" s="21"/>
      <c r="C47" s="21"/>
      <c r="D47" s="21"/>
      <c r="E47" s="21"/>
      <c r="F47" s="21"/>
    </row>
    <row r="48" spans="1:6" ht="15.75">
      <c r="A48" s="21"/>
      <c r="B48" s="21"/>
      <c r="C48" s="21"/>
      <c r="D48" s="21"/>
      <c r="E48" s="21"/>
      <c r="F48" s="21"/>
    </row>
    <row r="49" spans="1:6" ht="15.75">
      <c r="A49" s="21"/>
      <c r="B49" s="21"/>
      <c r="C49" s="21"/>
      <c r="D49" s="21"/>
      <c r="E49" s="21"/>
      <c r="F49" s="21"/>
    </row>
    <row r="50" spans="1:6" ht="15.75">
      <c r="A50" s="21"/>
      <c r="C50" s="21"/>
      <c r="D50" s="21"/>
      <c r="E50" s="21"/>
      <c r="F50" s="21"/>
    </row>
  </sheetData>
  <mergeCells count="2">
    <mergeCell ref="A1:F1"/>
    <mergeCell ref="A2:F2"/>
  </mergeCells>
  <pageMargins left="0.7" right="0.7" top="0.75" bottom="0.75" header="0.3" footer="0.3"/>
  <pageSetup paperSize="9" scale="7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U51"/>
  <sheetViews>
    <sheetView zoomScaleNormal="100" workbookViewId="0">
      <selection activeCell="E4" sqref="E4:E11"/>
    </sheetView>
  </sheetViews>
  <sheetFormatPr defaultRowHeight="15"/>
  <cols>
    <col min="1" max="1" width="9.140625" customWidth="1"/>
    <col min="2" max="2" width="35.5703125" customWidth="1"/>
    <col min="3" max="3" width="14.42578125" customWidth="1"/>
    <col min="4" max="4" width="15.85546875" customWidth="1"/>
    <col min="5" max="5" width="18.28515625" customWidth="1"/>
    <col min="6" max="6" width="26.42578125" customWidth="1"/>
  </cols>
  <sheetData>
    <row r="1" spans="1:21" ht="21">
      <c r="A1" s="41"/>
      <c r="B1" s="42"/>
      <c r="C1" s="42"/>
      <c r="D1" s="42"/>
      <c r="E1" s="42"/>
      <c r="F1" s="43"/>
    </row>
    <row r="2" spans="1:21" ht="87.75" customHeight="1">
      <c r="A2" s="39" t="s">
        <v>36</v>
      </c>
      <c r="B2" s="40"/>
      <c r="C2" s="40"/>
      <c r="D2" s="40"/>
      <c r="E2" s="40"/>
      <c r="F2" s="40"/>
    </row>
    <row r="3" spans="1:21" ht="45">
      <c r="A3" s="2" t="s">
        <v>12</v>
      </c>
      <c r="B3" s="3" t="s">
        <v>0</v>
      </c>
      <c r="C3" s="2" t="s">
        <v>1</v>
      </c>
      <c r="D3" s="3" t="s">
        <v>2</v>
      </c>
      <c r="E3" s="3" t="s">
        <v>3</v>
      </c>
      <c r="F3" s="3" t="s">
        <v>4</v>
      </c>
    </row>
    <row r="4" spans="1:21" ht="27" customHeight="1">
      <c r="A4" s="4" t="s">
        <v>5</v>
      </c>
      <c r="B4" s="5" t="s">
        <v>13</v>
      </c>
      <c r="C4" s="2" t="s">
        <v>11</v>
      </c>
      <c r="D4" s="6">
        <v>240</v>
      </c>
      <c r="E4" s="7"/>
      <c r="F4" s="8">
        <f t="shared" ref="F4:F11" si="0">D4*E4</f>
        <v>0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0">
      <c r="A5" s="4" t="s">
        <v>6</v>
      </c>
      <c r="B5" s="5" t="s">
        <v>14</v>
      </c>
      <c r="C5" s="3" t="s">
        <v>10</v>
      </c>
      <c r="D5" s="9">
        <v>2</v>
      </c>
      <c r="E5" s="10"/>
      <c r="F5" s="11">
        <f t="shared" si="0"/>
        <v>0</v>
      </c>
    </row>
    <row r="6" spans="1:21" s="35" customFormat="1" ht="210.75" customHeight="1">
      <c r="A6" s="12" t="s">
        <v>9</v>
      </c>
      <c r="B6" s="13" t="s">
        <v>41</v>
      </c>
      <c r="C6" s="3" t="s">
        <v>40</v>
      </c>
      <c r="D6" s="3">
        <v>120</v>
      </c>
      <c r="E6" s="10"/>
      <c r="F6" s="11">
        <f t="shared" si="0"/>
        <v>0</v>
      </c>
    </row>
    <row r="7" spans="1:21" ht="111.75">
      <c r="A7" s="4" t="s">
        <v>15</v>
      </c>
      <c r="B7" s="13" t="s">
        <v>34</v>
      </c>
      <c r="C7" s="3" t="s">
        <v>16</v>
      </c>
      <c r="D7" s="3">
        <v>288</v>
      </c>
      <c r="E7" s="10"/>
      <c r="F7" s="11">
        <f t="shared" si="0"/>
        <v>0</v>
      </c>
    </row>
    <row r="8" spans="1:21" ht="135">
      <c r="A8" s="24" t="s">
        <v>18</v>
      </c>
      <c r="B8" s="25" t="s">
        <v>42</v>
      </c>
      <c r="C8" s="26" t="s">
        <v>43</v>
      </c>
      <c r="D8" s="26">
        <v>1</v>
      </c>
      <c r="E8" s="14"/>
      <c r="F8" s="15">
        <f t="shared" si="0"/>
        <v>0</v>
      </c>
    </row>
    <row r="9" spans="1:21" ht="81">
      <c r="A9" s="4" t="s">
        <v>20</v>
      </c>
      <c r="B9" s="25" t="s">
        <v>37</v>
      </c>
      <c r="C9" s="26" t="s">
        <v>17</v>
      </c>
      <c r="D9" s="26">
        <v>720</v>
      </c>
      <c r="E9" s="14"/>
      <c r="F9" s="15">
        <f t="shared" si="0"/>
        <v>0</v>
      </c>
    </row>
    <row r="10" spans="1:21" ht="45">
      <c r="A10" s="12" t="s">
        <v>22</v>
      </c>
      <c r="B10" s="5" t="s">
        <v>24</v>
      </c>
      <c r="C10" s="3" t="s">
        <v>21</v>
      </c>
      <c r="D10" s="3">
        <v>480</v>
      </c>
      <c r="E10" s="10"/>
      <c r="F10" s="11">
        <f t="shared" si="0"/>
        <v>0</v>
      </c>
    </row>
    <row r="11" spans="1:21">
      <c r="A11" s="4" t="s">
        <v>44</v>
      </c>
      <c r="B11" s="5" t="s">
        <v>25</v>
      </c>
      <c r="C11" s="3" t="s">
        <v>21</v>
      </c>
      <c r="D11" s="34">
        <v>480</v>
      </c>
      <c r="E11" s="10"/>
      <c r="F11" s="11">
        <f t="shared" si="0"/>
        <v>0</v>
      </c>
    </row>
    <row r="12" spans="1:21" ht="16.5" thickBot="1">
      <c r="A12" s="16"/>
      <c r="B12" s="16"/>
      <c r="C12" s="16"/>
      <c r="D12" s="16"/>
      <c r="E12" s="17" t="s">
        <v>31</v>
      </c>
      <c r="F12" s="31">
        <f>SUM(F4:F11)</f>
        <v>0</v>
      </c>
    </row>
    <row r="13" spans="1:21" ht="16.5" thickBot="1">
      <c r="A13" s="16"/>
      <c r="B13" s="16"/>
      <c r="C13" s="16"/>
      <c r="D13" s="16"/>
      <c r="E13" s="17" t="s">
        <v>7</v>
      </c>
      <c r="F13" s="31">
        <f>F12*0.25</f>
        <v>0</v>
      </c>
    </row>
    <row r="14" spans="1:21" ht="16.5" thickBot="1">
      <c r="A14" s="18"/>
      <c r="B14" s="18"/>
      <c r="C14" s="18"/>
      <c r="D14" s="18"/>
      <c r="E14" s="17" t="s">
        <v>8</v>
      </c>
      <c r="F14" s="31">
        <f>F12+F13</f>
        <v>0</v>
      </c>
    </row>
    <row r="15" spans="1:21" ht="15.75">
      <c r="A15" s="18"/>
      <c r="B15" s="18"/>
      <c r="C15" s="18"/>
      <c r="D15" s="18"/>
      <c r="E15" s="18"/>
      <c r="F15" s="20"/>
    </row>
    <row r="16" spans="1:21" ht="15.75">
      <c r="A16" s="18"/>
      <c r="B16" s="18"/>
      <c r="C16" s="18"/>
      <c r="D16" s="18"/>
      <c r="E16" s="20"/>
      <c r="F16" s="20"/>
    </row>
    <row r="17" spans="1:6" ht="15.75">
      <c r="A17" s="21"/>
      <c r="B17" s="21"/>
      <c r="C17" s="21"/>
      <c r="D17" s="21"/>
      <c r="E17" s="21"/>
      <c r="F17" s="22"/>
    </row>
    <row r="18" spans="1:6" ht="15.75">
      <c r="A18" s="21"/>
      <c r="B18" s="21"/>
      <c r="C18" s="21"/>
      <c r="D18" s="21"/>
      <c r="E18" s="21"/>
      <c r="F18" s="22"/>
    </row>
    <row r="19" spans="1:6" ht="15.75">
      <c r="A19" s="21"/>
      <c r="B19" s="23"/>
      <c r="C19" s="21"/>
      <c r="D19" s="21"/>
      <c r="E19" s="21"/>
      <c r="F19" s="22"/>
    </row>
    <row r="20" spans="1:6" ht="15.75">
      <c r="A20" s="21"/>
      <c r="B20" s="21"/>
      <c r="C20" s="21"/>
      <c r="D20" s="21"/>
      <c r="E20" s="21"/>
      <c r="F20" s="22"/>
    </row>
    <row r="21" spans="1:6" ht="15.75">
      <c r="A21" s="21"/>
      <c r="B21" s="21"/>
      <c r="C21" s="21"/>
      <c r="D21" s="21"/>
      <c r="E21" s="21"/>
      <c r="F21" s="21"/>
    </row>
    <row r="22" spans="1:6" ht="15.75">
      <c r="A22" s="21"/>
      <c r="B22" s="21"/>
      <c r="C22" s="21"/>
      <c r="D22" s="21"/>
      <c r="E22" s="21"/>
      <c r="F22" s="21"/>
    </row>
    <row r="23" spans="1:6" ht="15.75">
      <c r="A23" s="21"/>
      <c r="B23" s="21"/>
      <c r="C23" s="21"/>
      <c r="D23" s="21"/>
      <c r="E23" s="21"/>
      <c r="F23" s="21"/>
    </row>
    <row r="24" spans="1:6" ht="15.75">
      <c r="A24" s="21"/>
      <c r="B24" s="21"/>
      <c r="C24" s="21"/>
      <c r="D24" s="21"/>
      <c r="E24" s="21"/>
      <c r="F24" s="21"/>
    </row>
    <row r="25" spans="1:6" ht="15.75">
      <c r="A25" s="21"/>
      <c r="B25" s="21"/>
      <c r="C25" s="21"/>
      <c r="D25" s="21"/>
      <c r="E25" s="21"/>
      <c r="F25" s="21"/>
    </row>
    <row r="26" spans="1:6" ht="15.75">
      <c r="A26" s="21"/>
      <c r="B26" s="21"/>
      <c r="C26" s="21"/>
      <c r="D26" s="21"/>
      <c r="E26" s="21"/>
      <c r="F26" s="21"/>
    </row>
    <row r="27" spans="1:6" ht="15.75">
      <c r="A27" s="21"/>
      <c r="B27" s="21"/>
      <c r="C27" s="21"/>
      <c r="D27" s="21"/>
      <c r="E27" s="21"/>
      <c r="F27" s="21"/>
    </row>
    <row r="28" spans="1:6" ht="15.75">
      <c r="A28" s="21"/>
      <c r="B28" s="21"/>
      <c r="C28" s="21"/>
      <c r="D28" s="21"/>
      <c r="E28" s="21"/>
      <c r="F28" s="21"/>
    </row>
    <row r="29" spans="1:6" ht="15.75">
      <c r="A29" s="21"/>
      <c r="B29" s="21"/>
      <c r="C29" s="21"/>
      <c r="D29" s="21"/>
      <c r="E29" s="21"/>
      <c r="F29" s="21"/>
    </row>
    <row r="30" spans="1:6" ht="15.75">
      <c r="A30" s="21"/>
      <c r="B30" s="21"/>
      <c r="C30" s="21"/>
      <c r="D30" s="21"/>
      <c r="E30" s="21"/>
      <c r="F30" s="21"/>
    </row>
    <row r="31" spans="1:6" ht="15.75">
      <c r="A31" s="21"/>
      <c r="B31" s="21"/>
      <c r="C31" s="21"/>
      <c r="D31" s="21"/>
      <c r="E31" s="21"/>
      <c r="F31" s="21"/>
    </row>
    <row r="32" spans="1:6" ht="15.75">
      <c r="A32" s="21"/>
      <c r="B32" s="21"/>
      <c r="C32" s="21"/>
      <c r="D32" s="21"/>
      <c r="E32" s="21"/>
      <c r="F32" s="21"/>
    </row>
    <row r="33" spans="1:6" ht="15.75">
      <c r="A33" s="21"/>
      <c r="B33" s="21"/>
      <c r="C33" s="21"/>
      <c r="D33" s="21"/>
      <c r="E33" s="21"/>
      <c r="F33" s="21"/>
    </row>
    <row r="34" spans="1:6" ht="15.75">
      <c r="A34" s="21"/>
      <c r="B34" s="21"/>
      <c r="C34" s="21"/>
      <c r="D34" s="21"/>
      <c r="E34" s="21"/>
      <c r="F34" s="21"/>
    </row>
    <row r="35" spans="1:6" ht="15.75">
      <c r="A35" s="21"/>
      <c r="B35" s="21"/>
      <c r="C35" s="21"/>
      <c r="D35" s="21"/>
      <c r="E35" s="21"/>
      <c r="F35" s="21"/>
    </row>
    <row r="36" spans="1:6" ht="15.75">
      <c r="A36" s="21"/>
      <c r="B36" s="21"/>
      <c r="C36" s="21"/>
      <c r="D36" s="21"/>
      <c r="E36" s="21"/>
      <c r="F36" s="21"/>
    </row>
    <row r="37" spans="1:6" ht="15.75">
      <c r="A37" s="21"/>
      <c r="B37" s="21"/>
      <c r="C37" s="21"/>
      <c r="D37" s="21"/>
      <c r="E37" s="21"/>
      <c r="F37" s="21"/>
    </row>
    <row r="38" spans="1:6" ht="15.75">
      <c r="A38" s="21"/>
      <c r="B38" s="21"/>
      <c r="C38" s="21"/>
      <c r="D38" s="21"/>
      <c r="E38" s="21"/>
      <c r="F38" s="21"/>
    </row>
    <row r="39" spans="1:6" ht="15.75">
      <c r="A39" s="21"/>
      <c r="B39" s="21"/>
      <c r="C39" s="21"/>
      <c r="D39" s="21"/>
      <c r="E39" s="21"/>
      <c r="F39" s="21"/>
    </row>
    <row r="40" spans="1:6" ht="15.75">
      <c r="A40" s="21"/>
      <c r="B40" s="21"/>
      <c r="C40" s="21"/>
      <c r="D40" s="21"/>
      <c r="E40" s="21"/>
      <c r="F40" s="21"/>
    </row>
    <row r="41" spans="1:6" ht="15.75">
      <c r="A41" s="21"/>
      <c r="B41" s="21"/>
      <c r="C41" s="21"/>
      <c r="D41" s="21"/>
      <c r="E41" s="21"/>
      <c r="F41" s="21"/>
    </row>
    <row r="42" spans="1:6" ht="15.75">
      <c r="A42" s="21"/>
      <c r="B42" s="21"/>
      <c r="C42" s="21"/>
      <c r="D42" s="21"/>
      <c r="E42" s="21"/>
      <c r="F42" s="21"/>
    </row>
    <row r="43" spans="1:6" ht="15.75">
      <c r="A43" s="21"/>
      <c r="B43" s="21"/>
      <c r="C43" s="21"/>
      <c r="D43" s="21"/>
      <c r="E43" s="21"/>
      <c r="F43" s="21"/>
    </row>
    <row r="44" spans="1:6" ht="15.75">
      <c r="A44" s="21"/>
      <c r="B44" s="21"/>
      <c r="C44" s="21"/>
      <c r="D44" s="21"/>
      <c r="E44" s="21"/>
      <c r="F44" s="21"/>
    </row>
    <row r="45" spans="1:6" ht="15.75">
      <c r="A45" s="21"/>
      <c r="B45" s="21"/>
      <c r="C45" s="21"/>
      <c r="D45" s="21"/>
      <c r="E45" s="21"/>
      <c r="F45" s="21"/>
    </row>
    <row r="46" spans="1:6" ht="15.75">
      <c r="A46" s="21"/>
      <c r="B46" s="21"/>
      <c r="C46" s="21"/>
      <c r="D46" s="21"/>
      <c r="E46" s="21"/>
      <c r="F46" s="21"/>
    </row>
    <row r="47" spans="1:6" ht="15.75">
      <c r="A47" s="21"/>
      <c r="B47" s="23"/>
      <c r="C47" s="21"/>
      <c r="D47" s="21"/>
      <c r="E47" s="21"/>
      <c r="F47" s="21"/>
    </row>
    <row r="48" spans="1:6" ht="15.75">
      <c r="A48" s="21"/>
      <c r="B48" s="21"/>
      <c r="C48" s="21"/>
      <c r="D48" s="21"/>
      <c r="E48" s="21"/>
      <c r="F48" s="21"/>
    </row>
    <row r="49" spans="1:6" ht="15.75">
      <c r="A49" s="21"/>
      <c r="B49" s="21"/>
      <c r="C49" s="21"/>
      <c r="D49" s="21"/>
      <c r="E49" s="21"/>
      <c r="F49" s="21"/>
    </row>
    <row r="50" spans="1:6" ht="15.75">
      <c r="A50" s="21"/>
      <c r="B50" s="21"/>
      <c r="C50" s="21"/>
      <c r="D50" s="21"/>
      <c r="E50" s="21"/>
      <c r="F50" s="21"/>
    </row>
    <row r="51" spans="1:6" ht="15.75">
      <c r="A51" s="21"/>
      <c r="C51" s="21"/>
      <c r="D51" s="21"/>
      <c r="E51" s="21"/>
      <c r="F51" s="21"/>
    </row>
  </sheetData>
  <mergeCells count="2">
    <mergeCell ref="A1:F1"/>
    <mergeCell ref="A2:F2"/>
  </mergeCells>
  <pageMargins left="0.7" right="0.7" top="0.75" bottom="0.75" header="0.3" footer="0.3"/>
  <pageSetup paperSize="9" scale="7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U51"/>
  <sheetViews>
    <sheetView topLeftCell="A7" zoomScaleNormal="100" workbookViewId="0">
      <selection activeCell="E4" sqref="E4:E11"/>
    </sheetView>
  </sheetViews>
  <sheetFormatPr defaultRowHeight="15"/>
  <cols>
    <col min="1" max="1" width="9.140625" customWidth="1"/>
    <col min="2" max="2" width="35.5703125" customWidth="1"/>
    <col min="3" max="3" width="14.42578125" customWidth="1"/>
    <col min="4" max="4" width="15.85546875" customWidth="1"/>
    <col min="5" max="5" width="18.28515625" customWidth="1"/>
    <col min="6" max="6" width="26.42578125" customWidth="1"/>
  </cols>
  <sheetData>
    <row r="1" spans="1:21" ht="21">
      <c r="A1" s="41"/>
      <c r="B1" s="42"/>
      <c r="C1" s="42"/>
      <c r="D1" s="42"/>
      <c r="E1" s="42"/>
      <c r="F1" s="43"/>
    </row>
    <row r="2" spans="1:21" ht="87.75" customHeight="1">
      <c r="A2" s="44" t="s">
        <v>46</v>
      </c>
      <c r="B2" s="45"/>
      <c r="C2" s="45"/>
      <c r="D2" s="45"/>
      <c r="E2" s="45"/>
      <c r="F2" s="45"/>
    </row>
    <row r="3" spans="1:21" ht="45">
      <c r="A3" s="2" t="s">
        <v>12</v>
      </c>
      <c r="B3" s="3" t="s">
        <v>0</v>
      </c>
      <c r="C3" s="2" t="s">
        <v>1</v>
      </c>
      <c r="D3" s="3" t="s">
        <v>2</v>
      </c>
      <c r="E3" s="3" t="s">
        <v>3</v>
      </c>
      <c r="F3" s="3" t="s">
        <v>4</v>
      </c>
    </row>
    <row r="4" spans="1:21" ht="27" customHeight="1">
      <c r="A4" s="4" t="s">
        <v>5</v>
      </c>
      <c r="B4" s="5" t="s">
        <v>13</v>
      </c>
      <c r="C4" s="2" t="s">
        <v>11</v>
      </c>
      <c r="D4" s="6">
        <v>350</v>
      </c>
      <c r="E4" s="7"/>
      <c r="F4" s="8">
        <f t="shared" ref="F4:F11" si="0">D4*E4</f>
        <v>0</v>
      </c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0">
      <c r="A5" s="4" t="s">
        <v>6</v>
      </c>
      <c r="B5" s="5" t="s">
        <v>14</v>
      </c>
      <c r="C5" s="3" t="s">
        <v>10</v>
      </c>
      <c r="D5" s="9">
        <v>3</v>
      </c>
      <c r="E5" s="10"/>
      <c r="F5" s="11">
        <f t="shared" si="0"/>
        <v>0</v>
      </c>
    </row>
    <row r="6" spans="1:21" ht="111.75">
      <c r="A6" s="12" t="s">
        <v>9</v>
      </c>
      <c r="B6" s="13" t="s">
        <v>47</v>
      </c>
      <c r="C6" s="3" t="s">
        <v>16</v>
      </c>
      <c r="D6" s="3">
        <v>360</v>
      </c>
      <c r="E6" s="10"/>
      <c r="F6" s="11">
        <f t="shared" si="0"/>
        <v>0</v>
      </c>
    </row>
    <row r="7" spans="1:21" ht="81">
      <c r="A7" s="24" t="s">
        <v>15</v>
      </c>
      <c r="B7" s="25" t="s">
        <v>48</v>
      </c>
      <c r="C7" s="26" t="s">
        <v>17</v>
      </c>
      <c r="D7" s="26">
        <v>900</v>
      </c>
      <c r="E7" s="14"/>
      <c r="F7" s="15">
        <f t="shared" si="0"/>
        <v>0</v>
      </c>
    </row>
    <row r="8" spans="1:21" ht="150.75">
      <c r="A8" s="4" t="s">
        <v>18</v>
      </c>
      <c r="B8" s="36" t="s">
        <v>19</v>
      </c>
      <c r="C8" s="3" t="s">
        <v>11</v>
      </c>
      <c r="D8" s="34">
        <v>80</v>
      </c>
      <c r="E8" s="10"/>
      <c r="F8" s="11">
        <f t="shared" si="0"/>
        <v>0</v>
      </c>
    </row>
    <row r="9" spans="1:21" ht="135">
      <c r="A9" s="24" t="s">
        <v>20</v>
      </c>
      <c r="B9" s="25" t="s">
        <v>42</v>
      </c>
      <c r="C9" s="26" t="s">
        <v>43</v>
      </c>
      <c r="D9" s="26">
        <v>1</v>
      </c>
      <c r="E9" s="14"/>
      <c r="F9" s="15">
        <f t="shared" si="0"/>
        <v>0</v>
      </c>
    </row>
    <row r="10" spans="1:21" ht="45">
      <c r="A10" s="4" t="s">
        <v>22</v>
      </c>
      <c r="B10" s="5" t="s">
        <v>39</v>
      </c>
      <c r="C10" s="3" t="s">
        <v>21</v>
      </c>
      <c r="D10" s="3">
        <v>600</v>
      </c>
      <c r="E10" s="10"/>
      <c r="F10" s="11">
        <f t="shared" si="0"/>
        <v>0</v>
      </c>
    </row>
    <row r="11" spans="1:21">
      <c r="A11" s="12" t="s">
        <v>44</v>
      </c>
      <c r="B11" s="5" t="s">
        <v>25</v>
      </c>
      <c r="C11" s="3" t="s">
        <v>21</v>
      </c>
      <c r="D11" s="34">
        <v>400</v>
      </c>
      <c r="E11" s="10"/>
      <c r="F11" s="11">
        <f t="shared" si="0"/>
        <v>0</v>
      </c>
    </row>
    <row r="12" spans="1:21" ht="16.5" thickBot="1">
      <c r="A12" s="16"/>
      <c r="B12" s="16"/>
      <c r="C12" s="16"/>
      <c r="D12" s="16"/>
      <c r="E12" s="17" t="s">
        <v>31</v>
      </c>
      <c r="F12" s="31">
        <f>SUM(F4:F11)</f>
        <v>0</v>
      </c>
    </row>
    <row r="13" spans="1:21" ht="16.5" thickBot="1">
      <c r="A13" s="16"/>
      <c r="B13" s="16"/>
      <c r="C13" s="16"/>
      <c r="D13" s="16"/>
      <c r="E13" s="17" t="s">
        <v>7</v>
      </c>
      <c r="F13" s="31">
        <f>F12*0.25</f>
        <v>0</v>
      </c>
    </row>
    <row r="14" spans="1:21" ht="16.5" thickBot="1">
      <c r="A14" s="18"/>
      <c r="B14" s="18"/>
      <c r="C14" s="18"/>
      <c r="D14" s="18"/>
      <c r="E14" s="17" t="s">
        <v>8</v>
      </c>
      <c r="F14" s="31">
        <f>F12+F13</f>
        <v>0</v>
      </c>
    </row>
    <row r="15" spans="1:21" ht="15.75">
      <c r="A15" s="18"/>
      <c r="B15" s="18"/>
      <c r="C15" s="18"/>
      <c r="D15" s="18"/>
      <c r="E15" s="18"/>
      <c r="F15" s="20"/>
    </row>
    <row r="16" spans="1:21" ht="15.75">
      <c r="A16" s="18"/>
      <c r="B16" s="18"/>
      <c r="C16" s="18"/>
      <c r="D16" s="18"/>
      <c r="E16" s="20"/>
      <c r="F16" s="20"/>
    </row>
    <row r="17" spans="1:6" ht="15.75">
      <c r="A17" s="21"/>
      <c r="B17" s="21"/>
      <c r="C17" s="21"/>
      <c r="D17" s="21"/>
      <c r="E17" s="21"/>
      <c r="F17" s="22"/>
    </row>
    <row r="18" spans="1:6" ht="15.75">
      <c r="A18" s="21"/>
      <c r="B18" s="21"/>
      <c r="C18" s="21"/>
      <c r="D18" s="21"/>
      <c r="E18" s="21"/>
      <c r="F18" s="22"/>
    </row>
    <row r="19" spans="1:6" ht="15.75">
      <c r="A19" s="21"/>
      <c r="B19" s="23"/>
      <c r="C19" s="21"/>
      <c r="D19" s="21"/>
      <c r="E19" s="21"/>
      <c r="F19" s="22"/>
    </row>
    <row r="20" spans="1:6" ht="15.75">
      <c r="A20" s="21"/>
      <c r="B20" s="21"/>
      <c r="C20" s="21"/>
      <c r="D20" s="21"/>
      <c r="E20" s="21"/>
      <c r="F20" s="22"/>
    </row>
    <row r="21" spans="1:6" ht="15.75">
      <c r="A21" s="21"/>
      <c r="B21" s="21"/>
      <c r="C21" s="21"/>
      <c r="D21" s="21"/>
      <c r="E21" s="21"/>
      <c r="F21" s="21"/>
    </row>
    <row r="22" spans="1:6" ht="15.75">
      <c r="A22" s="21"/>
      <c r="B22" s="21"/>
      <c r="C22" s="21"/>
      <c r="D22" s="21"/>
      <c r="E22" s="21"/>
      <c r="F22" s="21"/>
    </row>
    <row r="23" spans="1:6" ht="15.75">
      <c r="A23" s="21"/>
      <c r="B23" s="21"/>
      <c r="C23" s="21"/>
      <c r="D23" s="21"/>
      <c r="E23" s="21"/>
      <c r="F23" s="21"/>
    </row>
    <row r="24" spans="1:6" ht="15.75">
      <c r="A24" s="21"/>
      <c r="B24" s="21"/>
      <c r="C24" s="21"/>
      <c r="D24" s="21"/>
      <c r="E24" s="21"/>
      <c r="F24" s="21"/>
    </row>
    <row r="25" spans="1:6" ht="15.75">
      <c r="A25" s="21"/>
      <c r="B25" s="21"/>
      <c r="C25" s="21"/>
      <c r="D25" s="21"/>
      <c r="E25" s="21"/>
      <c r="F25" s="21"/>
    </row>
    <row r="26" spans="1:6" ht="15.75">
      <c r="A26" s="21"/>
      <c r="B26" s="21"/>
      <c r="C26" s="21"/>
      <c r="D26" s="21"/>
      <c r="E26" s="21"/>
      <c r="F26" s="21"/>
    </row>
    <row r="27" spans="1:6" ht="15.75">
      <c r="A27" s="21"/>
      <c r="B27" s="21"/>
      <c r="C27" s="21"/>
      <c r="D27" s="21"/>
      <c r="E27" s="21"/>
      <c r="F27" s="21"/>
    </row>
    <row r="28" spans="1:6" ht="15.75">
      <c r="A28" s="21"/>
      <c r="B28" s="21"/>
      <c r="C28" s="21"/>
      <c r="D28" s="21"/>
      <c r="E28" s="21"/>
      <c r="F28" s="21"/>
    </row>
    <row r="29" spans="1:6" ht="15.75">
      <c r="A29" s="21"/>
      <c r="B29" s="21"/>
      <c r="C29" s="21"/>
      <c r="D29" s="21"/>
      <c r="E29" s="21"/>
      <c r="F29" s="21"/>
    </row>
    <row r="30" spans="1:6" ht="15.75">
      <c r="A30" s="21"/>
      <c r="B30" s="21"/>
      <c r="C30" s="21"/>
      <c r="D30" s="21"/>
      <c r="E30" s="21"/>
      <c r="F30" s="21"/>
    </row>
    <row r="31" spans="1:6" ht="15.75">
      <c r="A31" s="21"/>
      <c r="B31" s="21"/>
      <c r="C31" s="21"/>
      <c r="D31" s="21"/>
      <c r="E31" s="21"/>
      <c r="F31" s="21"/>
    </row>
    <row r="32" spans="1:6" ht="15.75">
      <c r="A32" s="21"/>
      <c r="B32" s="21"/>
      <c r="C32" s="21"/>
      <c r="D32" s="21"/>
      <c r="E32" s="21"/>
      <c r="F32" s="21"/>
    </row>
    <row r="33" spans="1:6" ht="15.75">
      <c r="A33" s="21"/>
      <c r="B33" s="21"/>
      <c r="C33" s="21"/>
      <c r="D33" s="21"/>
      <c r="E33" s="21"/>
      <c r="F33" s="21"/>
    </row>
    <row r="34" spans="1:6" ht="15.75">
      <c r="A34" s="21"/>
      <c r="B34" s="21"/>
      <c r="C34" s="21"/>
      <c r="D34" s="21"/>
      <c r="E34" s="21"/>
      <c r="F34" s="21"/>
    </row>
    <row r="35" spans="1:6" ht="15.75">
      <c r="A35" s="21"/>
      <c r="B35" s="21"/>
      <c r="C35" s="21"/>
      <c r="D35" s="21"/>
      <c r="E35" s="21"/>
      <c r="F35" s="21"/>
    </row>
    <row r="36" spans="1:6" ht="15.75">
      <c r="A36" s="21"/>
      <c r="B36" s="21"/>
      <c r="C36" s="21"/>
      <c r="D36" s="21"/>
      <c r="E36" s="21"/>
      <c r="F36" s="21"/>
    </row>
    <row r="37" spans="1:6" ht="15.75">
      <c r="A37" s="21"/>
      <c r="B37" s="21"/>
      <c r="C37" s="21"/>
      <c r="D37" s="21"/>
      <c r="E37" s="21"/>
      <c r="F37" s="21"/>
    </row>
    <row r="38" spans="1:6" ht="15.75">
      <c r="A38" s="21"/>
      <c r="B38" s="21"/>
      <c r="C38" s="21"/>
      <c r="D38" s="21"/>
      <c r="E38" s="21"/>
      <c r="F38" s="21"/>
    </row>
    <row r="39" spans="1:6" ht="15.75">
      <c r="A39" s="21"/>
      <c r="B39" s="21"/>
      <c r="C39" s="21"/>
      <c r="D39" s="21"/>
      <c r="E39" s="21"/>
      <c r="F39" s="21"/>
    </row>
    <row r="40" spans="1:6" ht="15.75">
      <c r="A40" s="21"/>
      <c r="B40" s="21"/>
      <c r="C40" s="21"/>
      <c r="D40" s="21"/>
      <c r="E40" s="21"/>
      <c r="F40" s="21"/>
    </row>
    <row r="41" spans="1:6" ht="15.75">
      <c r="A41" s="21"/>
      <c r="B41" s="21"/>
      <c r="C41" s="21"/>
      <c r="D41" s="21"/>
      <c r="E41" s="21"/>
      <c r="F41" s="21"/>
    </row>
    <row r="42" spans="1:6" ht="15.75">
      <c r="A42" s="21"/>
      <c r="B42" s="21"/>
      <c r="C42" s="21"/>
      <c r="D42" s="21"/>
      <c r="E42" s="21"/>
      <c r="F42" s="21"/>
    </row>
    <row r="43" spans="1:6" ht="15.75">
      <c r="A43" s="21"/>
      <c r="B43" s="21"/>
      <c r="C43" s="21"/>
      <c r="D43" s="21"/>
      <c r="E43" s="21"/>
      <c r="F43" s="21"/>
    </row>
    <row r="44" spans="1:6" ht="15.75">
      <c r="A44" s="21"/>
      <c r="B44" s="21"/>
      <c r="C44" s="21"/>
      <c r="D44" s="21"/>
      <c r="E44" s="21"/>
      <c r="F44" s="21"/>
    </row>
    <row r="45" spans="1:6" ht="15.75">
      <c r="A45" s="21"/>
      <c r="B45" s="21"/>
      <c r="C45" s="21"/>
      <c r="D45" s="21"/>
      <c r="E45" s="21"/>
      <c r="F45" s="21"/>
    </row>
    <row r="46" spans="1:6" ht="15.75">
      <c r="A46" s="21"/>
      <c r="B46" s="21"/>
      <c r="C46" s="21"/>
      <c r="D46" s="21"/>
      <c r="E46" s="21"/>
      <c r="F46" s="21"/>
    </row>
    <row r="47" spans="1:6" ht="15.75">
      <c r="A47" s="21"/>
      <c r="B47" s="23"/>
      <c r="C47" s="21"/>
      <c r="D47" s="21"/>
      <c r="E47" s="21"/>
      <c r="F47" s="21"/>
    </row>
    <row r="48" spans="1:6" ht="15.75">
      <c r="A48" s="21"/>
      <c r="B48" s="21"/>
      <c r="C48" s="21"/>
      <c r="D48" s="21"/>
      <c r="E48" s="21"/>
      <c r="F48" s="21"/>
    </row>
    <row r="49" spans="1:6" ht="15.75">
      <c r="A49" s="21"/>
      <c r="B49" s="21"/>
      <c r="C49" s="21"/>
      <c r="D49" s="21"/>
      <c r="E49" s="21"/>
      <c r="F49" s="21"/>
    </row>
    <row r="50" spans="1:6" ht="15.75">
      <c r="A50" s="21"/>
      <c r="B50" s="21"/>
      <c r="C50" s="21"/>
      <c r="D50" s="21"/>
      <c r="E50" s="21"/>
      <c r="F50" s="21"/>
    </row>
    <row r="51" spans="1:6" ht="15.75">
      <c r="A51" s="21"/>
      <c r="C51" s="21"/>
      <c r="D51" s="21"/>
      <c r="E51" s="21"/>
      <c r="F51" s="21"/>
    </row>
  </sheetData>
  <mergeCells count="2">
    <mergeCell ref="A1:F1"/>
    <mergeCell ref="A2:F2"/>
  </mergeCells>
  <pageMargins left="0.7" right="0.7" top="0.75" bottom="0.75" header="0.3" footer="0.3"/>
  <pageSetup paperSize="9" scale="7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B8"/>
  <sheetViews>
    <sheetView zoomScale="130" zoomScaleNormal="130" workbookViewId="0">
      <selection activeCell="A25" sqref="A25"/>
    </sheetView>
  </sheetViews>
  <sheetFormatPr defaultRowHeight="15"/>
  <cols>
    <col min="1" max="1" width="30.7109375" bestFit="1" customWidth="1"/>
    <col min="2" max="2" width="15.5703125" bestFit="1" customWidth="1"/>
  </cols>
  <sheetData>
    <row r="1" spans="1:2">
      <c r="A1" s="37"/>
      <c r="B1" s="37" t="s">
        <v>27</v>
      </c>
    </row>
    <row r="2" spans="1:2">
      <c r="A2" s="37" t="s">
        <v>33</v>
      </c>
      <c r="B2" s="38">
        <f>'Spoj Kosovec-Mali Potočec'!F12</f>
        <v>0</v>
      </c>
    </row>
    <row r="3" spans="1:2">
      <c r="A3" s="37" t="s">
        <v>38</v>
      </c>
      <c r="B3" s="38">
        <f>'Odvojak Potočka'!F12</f>
        <v>0</v>
      </c>
    </row>
    <row r="4" spans="1:2">
      <c r="A4" s="37" t="s">
        <v>49</v>
      </c>
      <c r="B4" s="38">
        <f>'Odvojak Mali Potočec'!F10</f>
        <v>0</v>
      </c>
    </row>
    <row r="5" spans="1:2" ht="15.75" thickBot="1">
      <c r="A5" s="37" t="s">
        <v>50</v>
      </c>
      <c r="B5" s="38">
        <f>Podgajec!F12</f>
        <v>0</v>
      </c>
    </row>
    <row r="6" spans="1:2" ht="15.75" thickTop="1">
      <c r="A6" s="27" t="s">
        <v>28</v>
      </c>
      <c r="B6" s="33">
        <f>SUM(B2:B5)</f>
        <v>0</v>
      </c>
    </row>
    <row r="7" spans="1:2">
      <c r="A7" t="s">
        <v>29</v>
      </c>
      <c r="B7" s="32">
        <f>B6*0.25</f>
        <v>0</v>
      </c>
    </row>
    <row r="8" spans="1:2">
      <c r="A8" t="s">
        <v>28</v>
      </c>
      <c r="B8" s="32">
        <f>SUM(B6:B7)</f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Spoj Kosovec-Mali Potočec</vt:lpstr>
      <vt:lpstr>Odvojak Mali Potočec</vt:lpstr>
      <vt:lpstr>Odvojak Potočka</vt:lpstr>
      <vt:lpstr>Podgajec</vt:lpstr>
      <vt:lpstr>Rekapitulacija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luka.loncar</dc:creator>
  <cp:lastModifiedBy>kresimir.brunovic</cp:lastModifiedBy>
  <cp:lastPrinted>2023-06-19T05:40:47Z</cp:lastPrinted>
  <dcterms:created xsi:type="dcterms:W3CDTF">2019-10-23T11:54:19Z</dcterms:created>
  <dcterms:modified xsi:type="dcterms:W3CDTF">2023-06-19T13:40:04Z</dcterms:modified>
</cp:coreProperties>
</file>