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/>
  <bookViews>
    <workbookView xWindow="17685" yWindow="465" windowWidth="28185" windowHeight="16440" tabRatio="644"/>
  </bookViews>
  <sheets>
    <sheet name="škola" sheetId="1" r:id="rId1"/>
  </sheets>
  <definedNames>
    <definedName name="_xlnm.Print_Titles" localSheetId="0">škola!$1:$7</definedName>
    <definedName name="_xlnm.Print_Area" localSheetId="0">škola!$A$1:$F$154</definedName>
  </definedNames>
  <calcPr calcId="125725" iterate="1"/>
</workbook>
</file>

<file path=xl/calcChain.xml><?xml version="1.0" encoding="utf-8"?>
<calcChain xmlns="http://schemas.openxmlformats.org/spreadsheetml/2006/main">
  <c r="F76" i="1"/>
  <c r="F85" s="1"/>
  <c r="F74"/>
  <c r="F71"/>
  <c r="F68"/>
  <c r="F65"/>
  <c r="F62"/>
  <c r="F54"/>
  <c r="F51"/>
  <c r="F48"/>
  <c r="F45"/>
  <c r="F42"/>
  <c r="F39"/>
  <c r="F36"/>
  <c r="F33"/>
  <c r="F30"/>
  <c r="F28"/>
  <c r="F21"/>
  <c r="F18"/>
  <c r="F15"/>
  <c r="F12"/>
  <c r="F151"/>
  <c r="F143"/>
  <c r="F142"/>
  <c r="F141"/>
  <c r="F140"/>
  <c r="F139"/>
  <c r="F138"/>
  <c r="F131"/>
  <c r="F129"/>
  <c r="F122"/>
  <c r="F117"/>
  <c r="F115"/>
  <c r="F112"/>
  <c r="F109"/>
  <c r="F106"/>
  <c r="F103"/>
  <c r="F100"/>
  <c r="F97"/>
  <c r="F83"/>
  <c r="F23"/>
  <c r="F114"/>
  <c r="F20"/>
  <c r="F108"/>
  <c r="F105"/>
  <c r="F17" l="1"/>
  <c r="F13" l="1"/>
  <c r="F14"/>
  <c r="F22"/>
  <c r="F98"/>
  <c r="F99"/>
  <c r="F121"/>
  <c r="F124" s="1"/>
  <c r="D29"/>
  <c r="F29" s="1"/>
  <c r="F56" s="1"/>
  <c r="F31"/>
  <c r="F32"/>
  <c r="F38"/>
  <c r="F84" l="1"/>
  <c r="F86" s="1"/>
  <c r="F87" s="1"/>
  <c r="F88" s="1"/>
  <c r="F150" l="1"/>
  <c r="F152" s="1"/>
  <c r="F153" s="1"/>
  <c r="F154" s="1"/>
</calcChain>
</file>

<file path=xl/sharedStrings.xml><?xml version="1.0" encoding="utf-8"?>
<sst xmlns="http://schemas.openxmlformats.org/spreadsheetml/2006/main" count="167" uniqueCount="117">
  <si>
    <t>PDV 25%</t>
  </si>
  <si>
    <t>antifungicidni premaz</t>
  </si>
  <si>
    <t>drvena krovna konstrukcija</t>
  </si>
  <si>
    <t>crijep</t>
  </si>
  <si>
    <t>3.2.</t>
  </si>
  <si>
    <t>KROVOPOKRIVAČKI RADOVI UKUPNO:</t>
  </si>
  <si>
    <t>Investitor:</t>
  </si>
  <si>
    <t>Građevina</t>
  </si>
  <si>
    <t>Datum:</t>
  </si>
  <si>
    <t>TESARSKI RADOVI</t>
  </si>
  <si>
    <t>2.</t>
  </si>
  <si>
    <t>2.1.</t>
  </si>
  <si>
    <t>2.2.</t>
  </si>
  <si>
    <t>2.3.</t>
  </si>
  <si>
    <t>Lokacija:</t>
  </si>
  <si>
    <t>Predmet:</t>
  </si>
  <si>
    <t>Red.br.</t>
  </si>
  <si>
    <t>Opis pozicije / rada</t>
  </si>
  <si>
    <t>Jed. mjere</t>
  </si>
  <si>
    <t>Količina</t>
  </si>
  <si>
    <t>Cijena</t>
  </si>
  <si>
    <t>Ukupno</t>
  </si>
  <si>
    <t>A)</t>
  </si>
  <si>
    <t>GRAĐEVINSKI  RADOVI</t>
  </si>
  <si>
    <t>1.</t>
  </si>
  <si>
    <t>1.1.</t>
  </si>
  <si>
    <t>1.4.</t>
  </si>
  <si>
    <t>1.5.</t>
  </si>
  <si>
    <t>kom</t>
  </si>
  <si>
    <t>m</t>
  </si>
  <si>
    <t>3.</t>
  </si>
  <si>
    <t>3.1.</t>
  </si>
  <si>
    <t>2.4.</t>
  </si>
  <si>
    <t>TESARSKI RADOVI UKUPNO:</t>
  </si>
  <si>
    <t>KROVOPOKRIVAČKI RADOVI</t>
  </si>
  <si>
    <t>paušal</t>
  </si>
  <si>
    <t>1.2.</t>
  </si>
  <si>
    <t>1.3.</t>
  </si>
  <si>
    <t>REKAPITULACIJA</t>
  </si>
  <si>
    <t>UKUPNO:</t>
  </si>
  <si>
    <t>SVEUKUPNO:</t>
  </si>
  <si>
    <t>B)</t>
  </si>
  <si>
    <t>OBRTNIČKI  RADOVI</t>
  </si>
  <si>
    <t>LIMARSKI RADOVI</t>
  </si>
  <si>
    <t>LIMARSKI RADOVI UKUPNO:</t>
  </si>
  <si>
    <t>STOLARSKI    RADOVI</t>
  </si>
  <si>
    <t xml:space="preserve"> STOLARSKI    RADOVI UKUPNO:</t>
  </si>
  <si>
    <t>Projektant:</t>
  </si>
  <si>
    <t>OBRTNIČKI RADOVI</t>
  </si>
  <si>
    <t>UKUPNA REKAPITULACIJA</t>
  </si>
  <si>
    <t>I.</t>
  </si>
  <si>
    <t>GRAĐEVINSKO - OBRTNIČKI RADOVI</t>
  </si>
  <si>
    <t>GRAĐEVINSKI RADOVI</t>
  </si>
  <si>
    <t>ENGLER d.o.o., Križevci</t>
  </si>
  <si>
    <t>+ PDV 25%</t>
  </si>
  <si>
    <r>
      <t>m</t>
    </r>
    <r>
      <rPr>
        <vertAlign val="superscript"/>
        <sz val="9"/>
        <rFont val="Times New Roman"/>
        <family val="1"/>
      </rPr>
      <t>3</t>
    </r>
  </si>
  <si>
    <r>
      <t>m</t>
    </r>
    <r>
      <rPr>
        <vertAlign val="superscript"/>
        <sz val="9"/>
        <rFont val="Times New Roman"/>
        <family val="1"/>
      </rPr>
      <t>2</t>
    </r>
  </si>
  <si>
    <t>T.D.</t>
  </si>
  <si>
    <t>VANJSKA STOLARIJA</t>
  </si>
  <si>
    <t>VANJSKA STOLARIJA UKUPNO:</t>
  </si>
  <si>
    <t>2.5.</t>
  </si>
  <si>
    <t>2.6.</t>
  </si>
  <si>
    <t>2.7.</t>
  </si>
  <si>
    <t>C)</t>
  </si>
  <si>
    <t>Grad Križevci, I.Z. Dijankovečkoga 12, 48260 Križevci</t>
  </si>
  <si>
    <t>Zgrada OŠ Ljudevit Modec</t>
  </si>
  <si>
    <t>k.č. 642/1, k.o. Križevci</t>
  </si>
  <si>
    <t>10/2022</t>
  </si>
  <si>
    <t>045/22</t>
  </si>
  <si>
    <t>TROŠKOVNIK OBNOVE KROVIŠTA OŠ LJ. MODEC</t>
  </si>
  <si>
    <t>RADOVI UKLANJANJA</t>
  </si>
  <si>
    <t>Pripremni radovi, ograda gradilišta ….</t>
  </si>
  <si>
    <t>Uklanjanje postojećeg crijepa, sljemenjaka, letvi, žljebova i ostale limarije s kompletne površine krova, sa utovarom, odvozom i zbrinjavanjem otpadnog materijala.</t>
  </si>
  <si>
    <t>2</t>
  </si>
  <si>
    <t>Obijanje izrađene krovne konstrukcije jelovom letvom 5/5 cm uz polaganje kontraletve 3/5 cm, sa zaštitnim antifungicidnim premazom. Obračun po kosoj projekciji krova.</t>
  </si>
  <si>
    <t>kontraletva 3/5 cm i letva 5/5 cm</t>
  </si>
  <si>
    <t>jelova daska 2,4 cm</t>
  </si>
  <si>
    <t>Uklanjanje postojećih dotrajalih dimnjaka oštećenih potresom do razine poda tavana, sa utovarom, odvozom i zbrinjavanjem šute.</t>
  </si>
  <si>
    <t>Dobava i ugradnja sekundarnog krovišta - paropropusna folija sa lijepljenim spojevima. Polaganje na daske. Položiti foliju prema uputama proizvođača zajedno sa svim pomoćnim dijelovima.</t>
  </si>
  <si>
    <r>
      <t>paropropusna vodonepropusna krovna folija 160 g/m</t>
    </r>
    <r>
      <rPr>
        <vertAlign val="superscript"/>
        <sz val="9"/>
        <rFont val="Times New Roman"/>
        <family val="1"/>
      </rPr>
      <t>2</t>
    </r>
  </si>
  <si>
    <t>Dobava i montaža ALU zaštitne mreže 100 mm (rola 5 m) standardne mreže za zaštitu od ptica. Mreža širine 100 mm postavlja se duž cijele duljine strehe krova i sprječava ulazak ptica, insekata itd. u zračnom sloju za ventilaciju krova.
Postaviti mrežu prema uputama proizvođača zajedno sa svim pomoćnim dijelovima.</t>
  </si>
  <si>
    <t>Dobava i ugradnja ALU sljemenjske ventilacijske trake (rola 5m) širine 280 mm. Traka se ugrađuje cijelom dužinom grebena i sljemena preko letve i sprječava ulazak ptica, insekata i sl. U zračni sloj za ventilaciju krovišta. Položiti traku prema uputama proizvođača, zajedno sa svim pomoćnim dijelovima.</t>
  </si>
  <si>
    <t>3</t>
  </si>
  <si>
    <t>3.1</t>
  </si>
  <si>
    <t>3.3.</t>
  </si>
  <si>
    <t>Dobava i ugradnja snjegobrana. Snjegobrani se postavljaju na krov prema uputama proizvođača s utroškom min. 3,00 kom/m2, a na svakom crijepu u drugom redu. Ugraditi snjegobrane prema uputama proizvođača, zajedno sa svim pomoćnim dijelovima. Snjegobrani u istoj boji kao i crijep.</t>
  </si>
  <si>
    <t>3.4.</t>
  </si>
  <si>
    <t>Dobava i montaža rešetke za snijeg visine 300 mm u kompletu sa nosačima i spojnim sredstvima. Ugradnja rešetke za snijeg prema uputama proizvođača, zajedno sa svim pomoćnim dijelovima. Rešetka za snijeg u istoj boji kao i crijep.</t>
  </si>
  <si>
    <t>3.5.</t>
  </si>
  <si>
    <t>Dobava i montaža čeličnih plastificiranih polukružnih ležećih oluka razvijene širine 33 cm</t>
  </si>
  <si>
    <t>1) 120 x 80</t>
  </si>
  <si>
    <t>Izrada, dobava i montaža dvokrilnog zaokretno-otklopnog lučnog prozora na krovnim kućicama u PVC izvedbi, sa standarnim okovom i jednoručnom olivom. Prozori se ostakljuju IZO staklom 4+10+4mm punjeno zrakom. U cijenu uračunata izmjera zidarskih otvora u naravi, izrada, dobava, montaža, brtve, završna obrada,  te sav potreban okov po izboru naručitelja.</t>
  </si>
  <si>
    <t>STOLARSKI RADOVI</t>
  </si>
  <si>
    <t>Dimenzije 60 x 60 cm</t>
  </si>
  <si>
    <t>Dobava i montaža čeličnih plastificiranih koljena za spajanje novih oluka na postojeće vertikale</t>
  </si>
  <si>
    <t>+PDV 25%</t>
  </si>
  <si>
    <t>vezna sredstva (kopče, klamfe, vijci...)</t>
  </si>
  <si>
    <t>RADOVI UKLANJANJA UKUPNO:</t>
  </si>
  <si>
    <t>Izrada, postavljanje i uklanjanje privremenih zaštita krova od atmosferilija.</t>
  </si>
  <si>
    <t xml:space="preserve">Dobava i ugradnja krovnog prozora za tavansko osvjetljenje s vanjskim kaljenim staklom 4+16+4 mm. Ugradnja krovnog prozora prema uputama proizvođača, zajedno sa svim pomoćnim dijelovima i opšavima.
</t>
  </si>
  <si>
    <t>Dobava i montaža čeličnog plastificiranog uvalnog lima razvijene širine 60 cm.</t>
  </si>
  <si>
    <t>Dobava i montaža čeličnog plastificiranog okapnog strešnog lima razvijene širine 20 cm po obodu krova.</t>
  </si>
  <si>
    <t>Dobava i montaža cijevne fasadne skele.</t>
  </si>
  <si>
    <t>2.8.</t>
  </si>
  <si>
    <t>2.9.</t>
  </si>
  <si>
    <t>Obijanje pripremljene krovne konstrukcije jelovom daskom 2,4 cm sa zaštitnim antifungicidnim premazom daski s obje strane. Obračun po kosoj projekciji krova.</t>
  </si>
  <si>
    <t>Dobava, izrada, montaža i uklanjanje zaštitne skele iznad ulaza u duljini 5 m od fasade, za siguran ulazak i izlazak u zgradu.</t>
  </si>
  <si>
    <t>Dobava i ugradnja brodskog poda s donje strane krovišta na požarnom stubištu i vidljivim dijelovima strehe po obodu krovišta. Brodski pod zaštititi antifungicidnim sredstvom i pobojati lazurnim bojama u dva sloja. U cijenu uključiti sav materijal i rad potreban za izvedbu podgleda.</t>
  </si>
  <si>
    <t>Dobava i montaža čeličnog plastificiranog zidnog uvalnog lima razvijene širine 33 cm.</t>
  </si>
  <si>
    <t>Dobava i montaža čeličnog plastificiranog okapnog lima na vijencu krovišta razvijene širine 66 cm.</t>
  </si>
  <si>
    <t>1.6.</t>
  </si>
  <si>
    <t>Pregled nosive konstrukcije krovišta te zamjena pojedinih rogova, greda ili ostalih dotrajalih konstrukcijskih elemenata. Ojačanje raspucalih elementa od sušenja kopčama ili klamfama.</t>
  </si>
  <si>
    <t>Čišćenje i vraćanje okolnog terena u prvobitno stanje uz sanaciju eventualnih oštećenja nastalih tijekom izvođenja radova.</t>
  </si>
  <si>
    <t>1.7.</t>
  </si>
  <si>
    <t>Zamjena postojećeg limenog pokrova krovnih kućica ispred glavnih ulaza s istočne strane čeličnim plastificiranim limom.</t>
  </si>
  <si>
    <t>Dobava i pokrivanje krovišta glinenim utorenim i engobiranim crijepom.
Pločica obložena prema uputama proizvođača, s min. potrošnjom pločice 14,0 kom / m2. Komplet sa svim pomoćnim dijelovima.
Boja krovišta po izboru projektanta. U cijeni uključiti i sve tipske elemente za krovne završetke, proboje i ventilaciju krova.</t>
  </si>
  <si>
    <t>Dobava i ugradnja sljemenjaka na sljeme i greben (utoreni). Sljemenjak pričvrstiti za sljemenu letvu pomoću kopče za montažu sljemenjaka. Stavka također uključuje dobavu i montažu sljemenjaka za početak grebena, trostrani sljemeni razdjelnik i univerzalne pločice za sljeme. Postaviti sljemenjake prema uputama proizvođača zajedno sa svim pomoćnim dijelovima. Sljemenjaci u istoj boji kao i crijep. U cijenu uključiti i sve tipske elemente kao perforiranu odzračnu olovnu traku i držače za suhu ugradnju te sljemeno grebene kape i sve ostale elemente potrebne za potpuno završavanje krovišta.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</si>
</sst>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0">
    <font>
      <sz val="10"/>
      <name val="Verdana"/>
    </font>
    <font>
      <sz val="11"/>
      <color theme="1"/>
      <name val="Calibri"/>
      <family val="2"/>
      <charset val="238"/>
      <scheme val="minor"/>
    </font>
    <font>
      <sz val="8"/>
      <name val="Verdan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vertAlign val="superscript"/>
      <sz val="9"/>
      <name val="Times New Roman"/>
      <family val="1"/>
    </font>
    <font>
      <b/>
      <u/>
      <sz val="9"/>
      <name val="Times New Roman"/>
      <family val="1"/>
    </font>
    <font>
      <sz val="9"/>
      <color indexed="10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Geneva"/>
      <family val="2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RBookmanLight"/>
      <charset val="238"/>
    </font>
    <font>
      <sz val="10"/>
      <name val="Arial"/>
      <family val="2"/>
    </font>
    <font>
      <sz val="9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4" fillId="0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9" fillId="0" borderId="0"/>
  </cellStyleXfs>
  <cellXfs count="115">
    <xf numFmtId="0" fontId="0" fillId="0" borderId="0" xfId="0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4" fontId="4" fillId="0" borderId="2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justify" vertical="top"/>
    </xf>
    <xf numFmtId="4" fontId="5" fillId="0" borderId="0" xfId="0" applyNumberFormat="1" applyFont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justify" vertical="top"/>
    </xf>
    <xf numFmtId="0" fontId="5" fillId="0" borderId="0" xfId="0" applyFont="1" applyAlignment="1">
      <alignment horizontal="justify" vertical="top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justify" vertical="top"/>
    </xf>
    <xf numFmtId="0" fontId="3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justify" vertical="top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NumberFormat="1" applyFont="1" applyAlignment="1">
      <alignment wrapText="1"/>
    </xf>
    <xf numFmtId="0" fontId="6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wrapText="1"/>
    </xf>
    <xf numFmtId="0" fontId="8" fillId="0" borderId="0" xfId="0" applyFont="1" applyAlignment="1">
      <alignment horizontal="justify" vertical="top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justify" vertical="top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vertical="top" wrapText="1"/>
    </xf>
    <xf numFmtId="0" fontId="5" fillId="0" borderId="7" xfId="0" quotePrefix="1" applyFont="1" applyBorder="1" applyAlignment="1">
      <alignment horizontal="right" vertical="top"/>
    </xf>
    <xf numFmtId="0" fontId="6" fillId="2" borderId="0" xfId="0" applyFont="1" applyFill="1" applyAlignment="1">
      <alignment horizontal="justify" vertical="top"/>
    </xf>
    <xf numFmtId="0" fontId="5" fillId="3" borderId="0" xfId="0" applyFont="1" applyFill="1" applyBorder="1" applyAlignment="1">
      <alignment horizontal="left" vertical="top"/>
    </xf>
    <xf numFmtId="4" fontId="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 wrapText="1" shrinkToFit="1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center" wrapText="1" shrinkToFit="1"/>
    </xf>
    <xf numFmtId="4" fontId="3" fillId="0" borderId="0" xfId="0" applyNumberFormat="1" applyFont="1" applyAlignment="1">
      <alignment horizontal="right" vertical="top" wrapText="1" shrinkToFit="1"/>
    </xf>
    <xf numFmtId="4" fontId="3" fillId="0" borderId="0" xfId="0" applyNumberFormat="1" applyFont="1" applyAlignment="1">
      <alignment vertical="top" wrapText="1" shrinkToFit="1"/>
    </xf>
    <xf numFmtId="0" fontId="3" fillId="0" borderId="0" xfId="0" applyFont="1" applyAlignment="1">
      <alignment horizontal="justify" vertical="top" shrinkToFit="1"/>
    </xf>
    <xf numFmtId="49" fontId="5" fillId="2" borderId="0" xfId="0" applyNumberFormat="1" applyFont="1" applyFill="1" applyAlignment="1">
      <alignment horizontal="left" vertical="top" wrapText="1" shrinkToFit="1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wrapText="1"/>
    </xf>
    <xf numFmtId="4" fontId="13" fillId="0" borderId="3" xfId="0" applyNumberFormat="1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2" fillId="0" borderId="7" xfId="0" applyFont="1" applyBorder="1" applyAlignment="1">
      <alignment horizontal="right" vertical="top"/>
    </xf>
    <xf numFmtId="0" fontId="12" fillId="0" borderId="7" xfId="0" applyFont="1" applyBorder="1" applyAlignment="1">
      <alignment horizontal="left" vertical="top" wrapText="1"/>
    </xf>
    <xf numFmtId="4" fontId="13" fillId="0" borderId="7" xfId="0" applyNumberFormat="1" applyFont="1" applyBorder="1" applyAlignment="1">
      <alignment horizontal="right" vertical="top" wrapText="1"/>
    </xf>
    <xf numFmtId="4" fontId="13" fillId="0" borderId="7" xfId="0" applyNumberFormat="1" applyFont="1" applyBorder="1" applyAlignment="1">
      <alignment vertical="top" wrapText="1"/>
    </xf>
    <xf numFmtId="0" fontId="13" fillId="0" borderId="0" xfId="0" applyFont="1" applyAlignment="1"/>
    <xf numFmtId="0" fontId="13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" fontId="3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2" borderId="0" xfId="0" applyFont="1" applyFill="1" applyAlignment="1">
      <alignment horizontal="left" vertical="top" shrinkToFi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6" fillId="2" borderId="0" xfId="0" applyFont="1" applyFill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NumberFormat="1" applyFont="1" applyFill="1" applyBorder="1" applyAlignment="1">
      <alignment horizontal="justify" vertical="top"/>
    </xf>
    <xf numFmtId="0" fontId="12" fillId="0" borderId="7" xfId="0" quotePrefix="1" applyFont="1" applyBorder="1" applyAlignment="1">
      <alignment horizontal="right" vertical="top"/>
    </xf>
  </cellXfs>
  <cellStyles count="10">
    <cellStyle name="40% - Accent5 2" xfId="3"/>
    <cellStyle name="40% - Accent5 2 2" xfId="4"/>
    <cellStyle name="Bad 2" xfId="2"/>
    <cellStyle name="Comma 2" xfId="6"/>
    <cellStyle name="Comma 3" xfId="8"/>
    <cellStyle name="Normal 2" xfId="1"/>
    <cellStyle name="Normal 3" xfId="5"/>
    <cellStyle name="Normal 4" xfId="7"/>
    <cellStyle name="Normal 5" xfId="9"/>
    <cellStyle name="Obič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5"/>
  <sheetViews>
    <sheetView showZeros="0" tabSelected="1" view="pageBreakPreview" topLeftCell="A13" zoomScale="140" zoomScaleNormal="150" zoomScaleSheetLayoutView="140" zoomScalePageLayoutView="130" workbookViewId="0">
      <selection activeCell="E31" sqref="E31"/>
    </sheetView>
  </sheetViews>
  <sheetFormatPr defaultColWidth="10.625" defaultRowHeight="12" outlineLevelRow="1"/>
  <cols>
    <col min="1" max="1" width="7.125" style="52" customWidth="1"/>
    <col min="2" max="2" width="37.875" style="28" customWidth="1"/>
    <col min="3" max="3" width="7.375" style="93" customWidth="1"/>
    <col min="4" max="4" width="6.875" style="91" customWidth="1"/>
    <col min="5" max="5" width="7.5" style="92" customWidth="1"/>
    <col min="6" max="6" width="11.375" style="92" customWidth="1"/>
    <col min="7" max="7" width="5.5" style="90" customWidth="1"/>
    <col min="8" max="8" width="4.625" style="90" customWidth="1"/>
    <col min="9" max="9" width="10.625" style="96"/>
    <col min="10" max="16384" width="10.625" style="90"/>
  </cols>
  <sheetData>
    <row r="1" spans="1:6">
      <c r="A1" s="1" t="s">
        <v>6</v>
      </c>
      <c r="B1" s="2" t="s">
        <v>64</v>
      </c>
      <c r="C1" s="3" t="s">
        <v>47</v>
      </c>
      <c r="D1" s="4" t="s">
        <v>53</v>
      </c>
      <c r="E1" s="5"/>
      <c r="F1" s="6"/>
    </row>
    <row r="2" spans="1:6">
      <c r="A2" s="1" t="s">
        <v>7</v>
      </c>
      <c r="B2" s="2" t="s">
        <v>65</v>
      </c>
      <c r="C2" s="7" t="s">
        <v>8</v>
      </c>
      <c r="D2" s="8" t="s">
        <v>67</v>
      </c>
      <c r="E2" s="5"/>
      <c r="F2" s="6"/>
    </row>
    <row r="3" spans="1:6">
      <c r="A3" s="1" t="s">
        <v>14</v>
      </c>
      <c r="B3" s="2" t="s">
        <v>66</v>
      </c>
      <c r="C3" s="7" t="s">
        <v>57</v>
      </c>
      <c r="D3" s="8" t="s">
        <v>68</v>
      </c>
      <c r="E3" s="5"/>
      <c r="F3" s="6"/>
    </row>
    <row r="4" spans="1:6">
      <c r="A4" s="1" t="s">
        <v>15</v>
      </c>
      <c r="B4" s="9" t="s">
        <v>69</v>
      </c>
      <c r="C4" s="10"/>
      <c r="D4" s="11"/>
      <c r="E4" s="5"/>
      <c r="F4" s="6"/>
    </row>
    <row r="5" spans="1:6">
      <c r="A5" s="12"/>
      <c r="B5" s="13"/>
      <c r="C5" s="14"/>
      <c r="D5" s="15"/>
      <c r="E5" s="16"/>
      <c r="F5" s="16"/>
    </row>
    <row r="6" spans="1:6">
      <c r="A6" s="1" t="s">
        <v>16</v>
      </c>
      <c r="B6" s="17" t="s">
        <v>17</v>
      </c>
      <c r="C6" s="18" t="s">
        <v>18</v>
      </c>
      <c r="D6" s="103" t="s">
        <v>19</v>
      </c>
      <c r="E6" s="103" t="s">
        <v>20</v>
      </c>
      <c r="F6" s="103" t="s">
        <v>21</v>
      </c>
    </row>
    <row r="7" spans="1:6" ht="15.75">
      <c r="A7" s="19"/>
      <c r="B7" s="20"/>
      <c r="C7" s="90"/>
      <c r="E7" s="21"/>
    </row>
    <row r="8" spans="1:6" ht="15.75">
      <c r="A8" s="22" t="s">
        <v>22</v>
      </c>
      <c r="B8" s="23" t="s">
        <v>23</v>
      </c>
    </row>
    <row r="9" spans="1:6">
      <c r="A9" s="19" t="s">
        <v>24</v>
      </c>
      <c r="B9" s="24" t="s">
        <v>70</v>
      </c>
    </row>
    <row r="10" spans="1:6">
      <c r="A10" s="19"/>
      <c r="B10" s="25"/>
    </row>
    <row r="11" spans="1:6">
      <c r="A11" s="26" t="s">
        <v>25</v>
      </c>
      <c r="B11" s="95" t="s">
        <v>71</v>
      </c>
    </row>
    <row r="12" spans="1:6">
      <c r="A12" s="19"/>
      <c r="B12" s="25"/>
      <c r="C12" s="93" t="s">
        <v>35</v>
      </c>
      <c r="D12" s="91">
        <v>1</v>
      </c>
      <c r="F12" s="92">
        <f>E12*D12</f>
        <v>0</v>
      </c>
    </row>
    <row r="13" spans="1:6">
      <c r="A13" s="19"/>
      <c r="B13" s="25"/>
      <c r="F13" s="92">
        <f t="shared" ref="F13:F22" si="0">E13*D13</f>
        <v>0</v>
      </c>
    </row>
    <row r="14" spans="1:6" ht="41.1" customHeight="1">
      <c r="A14" s="27" t="s">
        <v>36</v>
      </c>
      <c r="B14" s="95" t="s">
        <v>72</v>
      </c>
      <c r="F14" s="92">
        <f t="shared" ref="F14" si="1">E14*D14</f>
        <v>0</v>
      </c>
    </row>
    <row r="15" spans="1:6" ht="13.5">
      <c r="A15" s="27"/>
      <c r="B15" s="95"/>
      <c r="C15" s="93" t="s">
        <v>56</v>
      </c>
      <c r="D15" s="91">
        <v>1480</v>
      </c>
      <c r="F15" s="92">
        <f>E15*D15</f>
        <v>0</v>
      </c>
    </row>
    <row r="16" spans="1:6">
      <c r="A16" s="27"/>
      <c r="B16" s="95"/>
    </row>
    <row r="17" spans="1:6" ht="41.1" customHeight="1">
      <c r="A17" s="27" t="s">
        <v>37</v>
      </c>
      <c r="B17" s="95" t="s">
        <v>77</v>
      </c>
      <c r="F17" s="92">
        <f t="shared" ref="F17" si="2">E17*D17</f>
        <v>0</v>
      </c>
    </row>
    <row r="18" spans="1:6" ht="13.5">
      <c r="A18" s="27"/>
      <c r="B18" s="95"/>
      <c r="C18" s="93" t="s">
        <v>56</v>
      </c>
      <c r="D18" s="91">
        <v>27</v>
      </c>
      <c r="F18" s="92">
        <f>E18*D18</f>
        <v>0</v>
      </c>
    </row>
    <row r="19" spans="1:6">
      <c r="A19" s="27"/>
      <c r="B19" s="95"/>
    </row>
    <row r="20" spans="1:6" ht="36">
      <c r="A20" s="27" t="s">
        <v>26</v>
      </c>
      <c r="B20" s="95" t="s">
        <v>112</v>
      </c>
      <c r="F20" s="92">
        <f t="shared" ref="F20" si="3">E20*D20</f>
        <v>0</v>
      </c>
    </row>
    <row r="21" spans="1:6">
      <c r="A21" s="27"/>
      <c r="B21" s="95"/>
      <c r="C21" s="93" t="s">
        <v>35</v>
      </c>
      <c r="D21" s="91">
        <v>1</v>
      </c>
      <c r="F21" s="92">
        <f>E21*D21</f>
        <v>0</v>
      </c>
    </row>
    <row r="22" spans="1:6">
      <c r="A22" s="26"/>
      <c r="B22" s="95"/>
      <c r="F22" s="92">
        <f t="shared" si="0"/>
        <v>0</v>
      </c>
    </row>
    <row r="23" spans="1:6">
      <c r="A23" s="30"/>
      <c r="B23" s="35" t="s">
        <v>97</v>
      </c>
      <c r="C23" s="36"/>
      <c r="D23" s="37"/>
      <c r="E23" s="38"/>
      <c r="F23" s="38">
        <f>SUM(F11:F22)</f>
        <v>0</v>
      </c>
    </row>
    <row r="24" spans="1:6">
      <c r="A24" s="30"/>
      <c r="B24" s="39"/>
      <c r="C24" s="40"/>
      <c r="D24" s="41"/>
      <c r="E24" s="42"/>
      <c r="F24" s="42"/>
    </row>
    <row r="25" spans="1:6">
      <c r="A25" s="48" t="s">
        <v>73</v>
      </c>
      <c r="B25" s="24" t="s">
        <v>9</v>
      </c>
      <c r="C25" s="29"/>
      <c r="D25" s="45"/>
      <c r="E25" s="46"/>
      <c r="F25" s="46"/>
    </row>
    <row r="26" spans="1:6">
      <c r="A26" s="47"/>
      <c r="B26" s="44"/>
      <c r="C26" s="29"/>
      <c r="D26" s="45"/>
      <c r="E26" s="46"/>
      <c r="F26" s="46"/>
    </row>
    <row r="27" spans="1:6" ht="51.95" customHeight="1">
      <c r="A27" s="47" t="s">
        <v>11</v>
      </c>
      <c r="B27" s="29" t="s">
        <v>111</v>
      </c>
      <c r="C27" s="29"/>
      <c r="D27" s="45"/>
      <c r="E27" s="46"/>
      <c r="F27" s="46"/>
    </row>
    <row r="28" spans="1:6" ht="13.5">
      <c r="A28" s="47"/>
      <c r="B28" s="29" t="s">
        <v>2</v>
      </c>
      <c r="C28" s="93" t="s">
        <v>55</v>
      </c>
      <c r="D28" s="45">
        <v>14</v>
      </c>
      <c r="E28" s="46"/>
      <c r="F28" s="92">
        <f>E28*D28</f>
        <v>0</v>
      </c>
    </row>
    <row r="29" spans="1:6" ht="13.5">
      <c r="A29" s="47"/>
      <c r="B29" s="29" t="s">
        <v>1</v>
      </c>
      <c r="C29" s="93" t="s">
        <v>55</v>
      </c>
      <c r="D29" s="45">
        <f>D28</f>
        <v>14</v>
      </c>
      <c r="E29" s="46"/>
      <c r="F29" s="92">
        <f>E29*D29</f>
        <v>0</v>
      </c>
    </row>
    <row r="30" spans="1:6">
      <c r="A30" s="47"/>
      <c r="B30" s="29" t="s">
        <v>96</v>
      </c>
      <c r="C30" s="93" t="s">
        <v>35</v>
      </c>
      <c r="D30" s="45">
        <v>1</v>
      </c>
      <c r="E30" s="46"/>
      <c r="F30" s="92">
        <f>D30*E30</f>
        <v>0</v>
      </c>
    </row>
    <row r="31" spans="1:6">
      <c r="A31" s="47"/>
      <c r="B31" s="49"/>
      <c r="C31" s="29"/>
      <c r="D31" s="45"/>
      <c r="E31" s="46"/>
      <c r="F31" s="92">
        <f t="shared" ref="F31:F38" si="4">E31*D31</f>
        <v>0</v>
      </c>
    </row>
    <row r="32" spans="1:6" ht="36">
      <c r="A32" s="30" t="s">
        <v>12</v>
      </c>
      <c r="B32" s="29" t="s">
        <v>105</v>
      </c>
      <c r="C32" s="29"/>
      <c r="D32" s="45"/>
      <c r="E32" s="46"/>
      <c r="F32" s="92">
        <f t="shared" si="4"/>
        <v>0</v>
      </c>
    </row>
    <row r="33" spans="1:7" ht="13.5">
      <c r="A33" s="30"/>
      <c r="B33" s="29" t="s">
        <v>76</v>
      </c>
      <c r="C33" s="93" t="s">
        <v>56</v>
      </c>
      <c r="D33" s="91">
        <v>1480</v>
      </c>
      <c r="E33" s="46"/>
      <c r="F33" s="92">
        <f>D33*E33</f>
        <v>0</v>
      </c>
    </row>
    <row r="34" spans="1:7">
      <c r="A34" s="30"/>
      <c r="B34" s="29"/>
      <c r="E34" s="46"/>
    </row>
    <row r="35" spans="1:7" ht="48">
      <c r="A35" s="30" t="s">
        <v>13</v>
      </c>
      <c r="B35" s="112" t="s">
        <v>78</v>
      </c>
      <c r="C35" s="29"/>
      <c r="D35" s="45"/>
      <c r="E35" s="46"/>
    </row>
    <row r="36" spans="1:7" ht="13.5">
      <c r="A36" s="30"/>
      <c r="B36" s="29" t="s">
        <v>79</v>
      </c>
      <c r="C36" s="93" t="s">
        <v>56</v>
      </c>
      <c r="D36" s="91">
        <v>1480</v>
      </c>
      <c r="E36" s="46"/>
      <c r="F36" s="92">
        <f>D36*E36</f>
        <v>0</v>
      </c>
    </row>
    <row r="37" spans="1:7">
      <c r="A37" s="30"/>
      <c r="B37" s="29"/>
      <c r="E37" s="46"/>
    </row>
    <row r="38" spans="1:7" ht="48">
      <c r="A38" s="30" t="s">
        <v>32</v>
      </c>
      <c r="B38" s="29" t="s">
        <v>74</v>
      </c>
      <c r="C38" s="29"/>
      <c r="D38" s="45"/>
      <c r="E38" s="46"/>
      <c r="F38" s="92">
        <f t="shared" si="4"/>
        <v>0</v>
      </c>
    </row>
    <row r="39" spans="1:7" ht="13.5">
      <c r="A39" s="30"/>
      <c r="B39" s="29" t="s">
        <v>75</v>
      </c>
      <c r="C39" s="93" t="s">
        <v>56</v>
      </c>
      <c r="D39" s="45">
        <v>1480</v>
      </c>
      <c r="E39" s="46"/>
      <c r="F39" s="92">
        <f>E39*D39</f>
        <v>0</v>
      </c>
    </row>
    <row r="41" spans="1:7" ht="84">
      <c r="A41" s="30" t="s">
        <v>60</v>
      </c>
      <c r="B41" s="112" t="s">
        <v>80</v>
      </c>
      <c r="C41" s="29"/>
      <c r="D41" s="45"/>
      <c r="E41" s="46"/>
    </row>
    <row r="42" spans="1:7">
      <c r="A42" s="30"/>
      <c r="B42" s="29"/>
      <c r="C42" s="93" t="s">
        <v>29</v>
      </c>
      <c r="D42" s="91">
        <v>204</v>
      </c>
      <c r="E42" s="46"/>
      <c r="F42" s="92">
        <f>D42*E42</f>
        <v>0</v>
      </c>
    </row>
    <row r="44" spans="1:7" ht="72">
      <c r="A44" s="30" t="s">
        <v>61</v>
      </c>
      <c r="B44" s="112" t="s">
        <v>81</v>
      </c>
      <c r="C44" s="29"/>
      <c r="D44" s="45"/>
      <c r="E44" s="46"/>
    </row>
    <row r="45" spans="1:7">
      <c r="A45" s="30"/>
      <c r="B45" s="29"/>
      <c r="C45" s="93" t="s">
        <v>29</v>
      </c>
      <c r="D45" s="91">
        <v>240</v>
      </c>
      <c r="E45" s="46"/>
      <c r="F45" s="92">
        <f>D45*E45</f>
        <v>0</v>
      </c>
    </row>
    <row r="46" spans="1:7">
      <c r="A46" s="30"/>
      <c r="B46" s="49"/>
      <c r="C46" s="29"/>
      <c r="D46" s="45"/>
      <c r="E46" s="46"/>
      <c r="G46" s="50"/>
    </row>
    <row r="47" spans="1:7">
      <c r="A47" s="30" t="s">
        <v>62</v>
      </c>
      <c r="B47" s="29" t="s">
        <v>102</v>
      </c>
      <c r="C47" s="29"/>
      <c r="D47" s="45"/>
      <c r="E47" s="46"/>
    </row>
    <row r="48" spans="1:7" ht="13.5">
      <c r="A48" s="30"/>
      <c r="B48" s="49"/>
      <c r="C48" s="93" t="s">
        <v>56</v>
      </c>
      <c r="D48" s="45">
        <v>2650</v>
      </c>
      <c r="E48" s="46"/>
      <c r="F48" s="92">
        <f>E48*D48</f>
        <v>0</v>
      </c>
    </row>
    <row r="49" spans="1:6">
      <c r="A49" s="30"/>
      <c r="B49" s="49"/>
      <c r="D49" s="45"/>
      <c r="E49" s="46"/>
    </row>
    <row r="50" spans="1:6" ht="36">
      <c r="A50" s="30" t="s">
        <v>103</v>
      </c>
      <c r="B50" s="29" t="s">
        <v>106</v>
      </c>
      <c r="C50" s="29"/>
      <c r="D50" s="45"/>
      <c r="E50" s="46"/>
    </row>
    <row r="51" spans="1:6" ht="13.5">
      <c r="A51" s="30"/>
      <c r="B51" s="49"/>
      <c r="C51" s="93" t="s">
        <v>56</v>
      </c>
      <c r="D51" s="45">
        <v>50</v>
      </c>
      <c r="E51" s="46"/>
      <c r="F51" s="92">
        <f>E51*D51</f>
        <v>0</v>
      </c>
    </row>
    <row r="52" spans="1:6">
      <c r="A52" s="30"/>
      <c r="B52" s="49"/>
      <c r="D52" s="45"/>
      <c r="E52" s="46"/>
    </row>
    <row r="53" spans="1:6" ht="24">
      <c r="A53" s="30" t="s">
        <v>104</v>
      </c>
      <c r="B53" s="29" t="s">
        <v>98</v>
      </c>
      <c r="C53" s="29"/>
      <c r="D53" s="45"/>
      <c r="E53" s="46"/>
    </row>
    <row r="54" spans="1:6">
      <c r="A54" s="30"/>
      <c r="B54" s="49"/>
      <c r="C54" s="93" t="s">
        <v>35</v>
      </c>
      <c r="D54" s="45">
        <v>1</v>
      </c>
      <c r="E54" s="46"/>
      <c r="F54" s="92">
        <f>D54*E54</f>
        <v>0</v>
      </c>
    </row>
    <row r="55" spans="1:6">
      <c r="A55" s="30"/>
      <c r="B55" s="44"/>
      <c r="E55" s="46"/>
      <c r="F55" s="46"/>
    </row>
    <row r="56" spans="1:6">
      <c r="A56" s="30"/>
      <c r="B56" s="35" t="s">
        <v>33</v>
      </c>
      <c r="C56" s="36"/>
      <c r="D56" s="37"/>
      <c r="E56" s="38"/>
      <c r="F56" s="38">
        <f>SUM(F28:F55)</f>
        <v>0</v>
      </c>
    </row>
    <row r="57" spans="1:6">
      <c r="A57" s="30"/>
      <c r="B57" s="44"/>
      <c r="C57" s="29"/>
      <c r="D57" s="45"/>
      <c r="E57" s="46"/>
      <c r="F57" s="46"/>
    </row>
    <row r="58" spans="1:6">
      <c r="A58" s="30"/>
      <c r="B58" s="44"/>
      <c r="C58" s="29"/>
      <c r="D58" s="45"/>
      <c r="E58" s="46"/>
      <c r="F58" s="46"/>
    </row>
    <row r="59" spans="1:6">
      <c r="A59" s="19" t="s">
        <v>82</v>
      </c>
      <c r="B59" s="24" t="s">
        <v>34</v>
      </c>
      <c r="C59" s="29"/>
      <c r="D59" s="45"/>
      <c r="E59" s="46"/>
      <c r="F59" s="46"/>
    </row>
    <row r="60" spans="1:6">
      <c r="A60" s="30"/>
      <c r="B60" s="44"/>
      <c r="C60" s="29"/>
      <c r="D60" s="45"/>
      <c r="E60" s="46"/>
      <c r="F60" s="46"/>
    </row>
    <row r="61" spans="1:6" ht="96">
      <c r="A61" s="30" t="s">
        <v>83</v>
      </c>
      <c r="B61" s="29" t="s">
        <v>115</v>
      </c>
      <c r="C61" s="29"/>
      <c r="D61" s="45"/>
      <c r="E61" s="46"/>
      <c r="F61" s="46"/>
    </row>
    <row r="62" spans="1:6" ht="13.5">
      <c r="A62" s="30"/>
      <c r="B62" s="29" t="s">
        <v>3</v>
      </c>
      <c r="C62" s="93" t="s">
        <v>56</v>
      </c>
      <c r="D62" s="91">
        <v>1480</v>
      </c>
      <c r="E62" s="46"/>
      <c r="F62" s="92">
        <f>D62*E62</f>
        <v>0</v>
      </c>
    </row>
    <row r="63" spans="1:6">
      <c r="A63" s="30"/>
      <c r="B63" s="29"/>
      <c r="E63" s="46"/>
    </row>
    <row r="64" spans="1:6" ht="140.1" customHeight="1">
      <c r="A64" s="30" t="s">
        <v>4</v>
      </c>
      <c r="B64" s="29" t="s">
        <v>116</v>
      </c>
      <c r="C64" s="29"/>
      <c r="D64" s="45"/>
      <c r="E64" s="46"/>
    </row>
    <row r="65" spans="1:9">
      <c r="A65" s="30"/>
      <c r="B65" s="44"/>
      <c r="C65" s="93" t="s">
        <v>29</v>
      </c>
      <c r="D65" s="91">
        <v>240</v>
      </c>
      <c r="E65" s="46"/>
      <c r="F65" s="92">
        <f>E65*D65</f>
        <v>0</v>
      </c>
    </row>
    <row r="66" spans="1:9">
      <c r="A66" s="30"/>
      <c r="B66" s="44"/>
      <c r="E66" s="46"/>
    </row>
    <row r="67" spans="1:9" ht="60">
      <c r="A67" s="30" t="s">
        <v>84</v>
      </c>
      <c r="B67" s="112" t="s">
        <v>85</v>
      </c>
      <c r="C67" s="29"/>
      <c r="D67" s="45"/>
      <c r="E67" s="46"/>
    </row>
    <row r="68" spans="1:9">
      <c r="A68" s="30"/>
      <c r="B68" s="44"/>
      <c r="C68" s="93" t="s">
        <v>28</v>
      </c>
      <c r="D68" s="91">
        <v>1225</v>
      </c>
      <c r="E68" s="46"/>
      <c r="F68" s="92">
        <f>E68*D68</f>
        <v>0</v>
      </c>
    </row>
    <row r="69" spans="1:9">
      <c r="A69" s="30"/>
      <c r="B69" s="44"/>
      <c r="E69" s="46"/>
    </row>
    <row r="70" spans="1:9" ht="60">
      <c r="A70" s="30" t="s">
        <v>86</v>
      </c>
      <c r="B70" s="112" t="s">
        <v>87</v>
      </c>
      <c r="C70" s="29"/>
      <c r="D70" s="45"/>
      <c r="E70" s="46"/>
    </row>
    <row r="71" spans="1:9">
      <c r="A71" s="30"/>
      <c r="B71" s="44"/>
      <c r="C71" s="93" t="s">
        <v>29</v>
      </c>
      <c r="D71" s="91">
        <v>204</v>
      </c>
      <c r="E71" s="46"/>
      <c r="F71" s="92">
        <f>E71*D71</f>
        <v>0</v>
      </c>
    </row>
    <row r="72" spans="1:9">
      <c r="A72" s="30"/>
      <c r="B72" s="44"/>
      <c r="E72" s="46"/>
    </row>
    <row r="73" spans="1:9" ht="53.1" customHeight="1">
      <c r="A73" s="30" t="s">
        <v>88</v>
      </c>
      <c r="B73" s="112" t="s">
        <v>99</v>
      </c>
      <c r="C73" s="29"/>
      <c r="D73" s="45"/>
      <c r="E73" s="46"/>
    </row>
    <row r="74" spans="1:9">
      <c r="A74" s="30"/>
      <c r="B74" s="113" t="s">
        <v>93</v>
      </c>
      <c r="C74" s="93" t="s">
        <v>28</v>
      </c>
      <c r="D74" s="91">
        <v>10</v>
      </c>
      <c r="E74" s="46"/>
      <c r="F74" s="92">
        <f>E74*D74</f>
        <v>0</v>
      </c>
    </row>
    <row r="75" spans="1:9">
      <c r="A75" s="30"/>
      <c r="B75" s="44"/>
      <c r="E75" s="46"/>
      <c r="F75" s="46"/>
    </row>
    <row r="76" spans="1:9">
      <c r="A76" s="30"/>
      <c r="B76" s="35" t="s">
        <v>5</v>
      </c>
      <c r="C76" s="36"/>
      <c r="D76" s="37"/>
      <c r="E76" s="38"/>
      <c r="F76" s="38">
        <f>SUM(F62:F75)</f>
        <v>0</v>
      </c>
    </row>
    <row r="77" spans="1:9">
      <c r="A77" s="30"/>
      <c r="B77" s="44"/>
      <c r="E77" s="46"/>
      <c r="F77" s="46"/>
    </row>
    <row r="78" spans="1:9">
      <c r="A78" s="30"/>
      <c r="B78" s="44"/>
      <c r="C78" s="29"/>
      <c r="D78" s="45"/>
      <c r="E78" s="46"/>
      <c r="F78" s="46"/>
    </row>
    <row r="79" spans="1:9" ht="15.75">
      <c r="A79" s="30"/>
      <c r="B79" s="51" t="s">
        <v>38</v>
      </c>
      <c r="C79" s="29"/>
      <c r="D79" s="45"/>
      <c r="E79" s="46"/>
      <c r="F79" s="46"/>
      <c r="H79" s="99"/>
      <c r="I79" s="100"/>
    </row>
    <row r="80" spans="1:9">
      <c r="B80" s="53"/>
      <c r="C80" s="43"/>
      <c r="H80" s="101"/>
      <c r="I80" s="100"/>
    </row>
    <row r="81" spans="1:9" ht="15.75">
      <c r="A81" s="22" t="s">
        <v>22</v>
      </c>
      <c r="B81" s="23" t="s">
        <v>23</v>
      </c>
    </row>
    <row r="82" spans="1:9">
      <c r="A82" s="30"/>
      <c r="B82" s="31"/>
      <c r="C82" s="32"/>
      <c r="D82" s="33"/>
      <c r="E82" s="34"/>
      <c r="F82" s="34"/>
    </row>
    <row r="83" spans="1:9">
      <c r="A83" s="54" t="s">
        <v>24</v>
      </c>
      <c r="B83" s="55" t="s">
        <v>70</v>
      </c>
      <c r="C83" s="56"/>
      <c r="D83" s="57"/>
      <c r="E83" s="38"/>
      <c r="F83" s="38">
        <f>F23</f>
        <v>0</v>
      </c>
    </row>
    <row r="84" spans="1:9">
      <c r="A84" s="54" t="s">
        <v>10</v>
      </c>
      <c r="B84" s="58" t="s">
        <v>9</v>
      </c>
      <c r="C84" s="56"/>
      <c r="D84" s="37"/>
      <c r="E84" s="38"/>
      <c r="F84" s="38">
        <f>F56</f>
        <v>0</v>
      </c>
    </row>
    <row r="85" spans="1:9" ht="12.75" thickBot="1">
      <c r="A85" s="54" t="s">
        <v>30</v>
      </c>
      <c r="B85" s="58" t="s">
        <v>34</v>
      </c>
      <c r="C85" s="56"/>
      <c r="D85" s="37"/>
      <c r="E85" s="38"/>
      <c r="F85" s="38">
        <f>F76</f>
        <v>0</v>
      </c>
    </row>
    <row r="86" spans="1:9" ht="13.5" thickTop="1" thickBot="1">
      <c r="A86" s="30"/>
      <c r="B86" s="60" t="s">
        <v>39</v>
      </c>
      <c r="C86" s="61"/>
      <c r="D86" s="62"/>
      <c r="E86" s="63"/>
      <c r="F86" s="63">
        <f>SUM(F83:F85)</f>
        <v>0</v>
      </c>
    </row>
    <row r="87" spans="1:9" ht="13.5" thickTop="1" thickBot="1">
      <c r="A87" s="30"/>
      <c r="B87" s="64" t="s">
        <v>54</v>
      </c>
      <c r="C87" s="61"/>
      <c r="D87" s="62"/>
      <c r="E87" s="63"/>
      <c r="F87" s="63">
        <f>F86*0.25</f>
        <v>0</v>
      </c>
    </row>
    <row r="88" spans="1:9" ht="13.5" thickTop="1" thickBot="1">
      <c r="A88" s="30"/>
      <c r="B88" s="60" t="s">
        <v>40</v>
      </c>
      <c r="C88" s="61"/>
      <c r="D88" s="62"/>
      <c r="E88" s="63"/>
      <c r="F88" s="63">
        <f>F87+F86</f>
        <v>0</v>
      </c>
    </row>
    <row r="89" spans="1:9" ht="12.75" thickTop="1">
      <c r="A89" s="30"/>
      <c r="B89" s="44"/>
      <c r="C89" s="29"/>
      <c r="D89" s="45"/>
      <c r="E89" s="46"/>
      <c r="F89" s="46"/>
    </row>
    <row r="90" spans="1:9">
      <c r="A90" s="30"/>
      <c r="B90" s="44"/>
      <c r="C90" s="29"/>
      <c r="D90" s="45"/>
      <c r="E90" s="46"/>
      <c r="F90" s="46"/>
    </row>
    <row r="91" spans="1:9" ht="15.75">
      <c r="A91" s="22" t="s">
        <v>41</v>
      </c>
      <c r="B91" s="65" t="s">
        <v>42</v>
      </c>
      <c r="C91" s="90"/>
      <c r="E91" s="21"/>
      <c r="F91" s="21"/>
    </row>
    <row r="92" spans="1:9">
      <c r="A92" s="30"/>
      <c r="B92" s="44"/>
      <c r="C92" s="29"/>
      <c r="D92" s="45"/>
      <c r="E92" s="46"/>
      <c r="F92" s="46"/>
    </row>
    <row r="93" spans="1:9" s="94" customFormat="1">
      <c r="A93" s="54">
        <v>1</v>
      </c>
      <c r="B93" s="66" t="s">
        <v>43</v>
      </c>
      <c r="C93" s="59"/>
      <c r="D93" s="67"/>
      <c r="E93" s="68"/>
      <c r="F93" s="68"/>
      <c r="I93" s="97"/>
    </row>
    <row r="94" spans="1:9" s="94" customFormat="1">
      <c r="A94" s="54"/>
      <c r="B94" s="69"/>
      <c r="C94" s="59"/>
      <c r="D94" s="67"/>
      <c r="E94" s="68"/>
      <c r="F94" s="68"/>
      <c r="I94" s="97"/>
    </row>
    <row r="95" spans="1:9">
      <c r="A95" s="19"/>
      <c r="B95" s="25"/>
    </row>
    <row r="96" spans="1:9" ht="24">
      <c r="A96" s="27" t="s">
        <v>25</v>
      </c>
      <c r="B96" s="95" t="s">
        <v>89</v>
      </c>
    </row>
    <row r="97" spans="1:6">
      <c r="A97" s="27"/>
      <c r="B97" s="95"/>
      <c r="C97" s="93" t="s">
        <v>29</v>
      </c>
      <c r="D97" s="91">
        <v>204</v>
      </c>
      <c r="F97" s="92">
        <f>E97*D97</f>
        <v>0</v>
      </c>
    </row>
    <row r="98" spans="1:6">
      <c r="A98" s="27"/>
      <c r="B98" s="95"/>
      <c r="F98" s="92">
        <f t="shared" ref="F98:F99" si="5">E98*D98</f>
        <v>0</v>
      </c>
    </row>
    <row r="99" spans="1:6" ht="24">
      <c r="A99" s="27" t="s">
        <v>36</v>
      </c>
      <c r="B99" s="95" t="s">
        <v>94</v>
      </c>
      <c r="F99" s="92">
        <f t="shared" si="5"/>
        <v>0</v>
      </c>
    </row>
    <row r="100" spans="1:6">
      <c r="A100" s="27"/>
      <c r="B100" s="95"/>
      <c r="C100" s="93" t="s">
        <v>29</v>
      </c>
      <c r="D100" s="91">
        <v>26</v>
      </c>
      <c r="F100" s="92">
        <f>E100*D100</f>
        <v>0</v>
      </c>
    </row>
    <row r="101" spans="1:6">
      <c r="A101" s="27"/>
      <c r="B101" s="95"/>
    </row>
    <row r="102" spans="1:6" ht="24">
      <c r="A102" s="27" t="s">
        <v>37</v>
      </c>
      <c r="B102" s="95" t="s">
        <v>100</v>
      </c>
    </row>
    <row r="103" spans="1:6">
      <c r="A103" s="27"/>
      <c r="B103" s="95"/>
      <c r="C103" s="93" t="s">
        <v>29</v>
      </c>
      <c r="D103" s="91">
        <v>30</v>
      </c>
      <c r="F103" s="92">
        <f>E103*D103</f>
        <v>0</v>
      </c>
    </row>
    <row r="104" spans="1:6">
      <c r="A104" s="27"/>
      <c r="B104" s="95"/>
    </row>
    <row r="105" spans="1:6" ht="24">
      <c r="A105" s="27" t="s">
        <v>26</v>
      </c>
      <c r="B105" s="95" t="s">
        <v>101</v>
      </c>
      <c r="F105" s="92">
        <f t="shared" ref="F105" si="6">E105*D105</f>
        <v>0</v>
      </c>
    </row>
    <row r="106" spans="1:6">
      <c r="A106" s="27"/>
      <c r="B106" s="95"/>
      <c r="C106" s="93" t="s">
        <v>29</v>
      </c>
      <c r="D106" s="91">
        <v>204</v>
      </c>
      <c r="F106" s="92">
        <f>E106*D106</f>
        <v>0</v>
      </c>
    </row>
    <row r="107" spans="1:6">
      <c r="A107" s="27"/>
      <c r="B107" s="95"/>
    </row>
    <row r="108" spans="1:6" ht="24">
      <c r="A108" s="27" t="s">
        <v>27</v>
      </c>
      <c r="B108" s="95" t="s">
        <v>108</v>
      </c>
      <c r="F108" s="92">
        <f t="shared" ref="F108" si="7">E108*D108</f>
        <v>0</v>
      </c>
    </row>
    <row r="109" spans="1:6">
      <c r="A109" s="27"/>
      <c r="B109" s="95"/>
      <c r="C109" s="93" t="s">
        <v>29</v>
      </c>
      <c r="D109" s="91">
        <v>30</v>
      </c>
      <c r="F109" s="92">
        <f>E109*D109</f>
        <v>0</v>
      </c>
    </row>
    <row r="110" spans="1:6">
      <c r="A110" s="27"/>
      <c r="B110" s="95"/>
    </row>
    <row r="111" spans="1:6" ht="24">
      <c r="A111" s="27" t="s">
        <v>110</v>
      </c>
      <c r="B111" s="95" t="s">
        <v>109</v>
      </c>
    </row>
    <row r="112" spans="1:6">
      <c r="A112" s="27"/>
      <c r="B112" s="95"/>
      <c r="C112" s="93" t="s">
        <v>29</v>
      </c>
      <c r="D112" s="91">
        <v>80</v>
      </c>
      <c r="F112" s="92">
        <f>E112*D112</f>
        <v>0</v>
      </c>
    </row>
    <row r="113" spans="1:6">
      <c r="A113" s="27"/>
      <c r="B113" s="95"/>
    </row>
    <row r="114" spans="1:6" ht="24">
      <c r="A114" s="27" t="s">
        <v>113</v>
      </c>
      <c r="B114" s="95" t="s">
        <v>114</v>
      </c>
      <c r="F114" s="92">
        <f t="shared" ref="F114" si="8">E114*D114</f>
        <v>0</v>
      </c>
    </row>
    <row r="115" spans="1:6">
      <c r="A115" s="27"/>
      <c r="B115" s="95"/>
      <c r="C115" s="93" t="s">
        <v>28</v>
      </c>
      <c r="D115" s="91">
        <v>2</v>
      </c>
      <c r="F115" s="92">
        <f>E115*D115</f>
        <v>0</v>
      </c>
    </row>
    <row r="116" spans="1:6">
      <c r="A116" s="27"/>
      <c r="B116" s="95"/>
    </row>
    <row r="117" spans="1:6">
      <c r="A117" s="47"/>
      <c r="B117" s="35" t="s">
        <v>44</v>
      </c>
      <c r="C117" s="36"/>
      <c r="D117" s="37"/>
      <c r="E117" s="38"/>
      <c r="F117" s="38">
        <f>SUM(F97:F116)</f>
        <v>0</v>
      </c>
    </row>
    <row r="118" spans="1:6">
      <c r="A118" s="27"/>
      <c r="B118" s="95"/>
    </row>
    <row r="119" spans="1:6">
      <c r="A119" s="19" t="s">
        <v>10</v>
      </c>
      <c r="B119" s="24" t="s">
        <v>58</v>
      </c>
    </row>
    <row r="120" spans="1:6">
      <c r="A120" s="19"/>
      <c r="B120" s="25"/>
    </row>
    <row r="121" spans="1:6" ht="84" outlineLevel="1">
      <c r="A121" s="27" t="s">
        <v>11</v>
      </c>
      <c r="B121" s="95" t="s">
        <v>91</v>
      </c>
      <c r="F121" s="92">
        <f t="shared" ref="F121" si="9">E121*D121</f>
        <v>0</v>
      </c>
    </row>
    <row r="122" spans="1:6" outlineLevel="1">
      <c r="A122" s="27"/>
      <c r="B122" s="95" t="s">
        <v>90</v>
      </c>
      <c r="C122" s="93" t="s">
        <v>28</v>
      </c>
      <c r="D122" s="91">
        <v>2</v>
      </c>
      <c r="F122" s="92">
        <f>E122*D122</f>
        <v>0</v>
      </c>
    </row>
    <row r="123" spans="1:6">
      <c r="A123" s="27"/>
      <c r="B123" s="95"/>
    </row>
    <row r="124" spans="1:6">
      <c r="A124" s="47"/>
      <c r="B124" s="35" t="s">
        <v>59</v>
      </c>
      <c r="C124" s="36"/>
      <c r="D124" s="37"/>
      <c r="E124" s="38"/>
      <c r="F124" s="38">
        <f>SUM(F121:F123)</f>
        <v>0</v>
      </c>
    </row>
    <row r="125" spans="1:6">
      <c r="A125" s="27"/>
      <c r="B125" s="95"/>
    </row>
    <row r="126" spans="1:6">
      <c r="A126" s="48" t="s">
        <v>30</v>
      </c>
      <c r="B126" s="24" t="s">
        <v>45</v>
      </c>
    </row>
    <row r="127" spans="1:6">
      <c r="A127" s="27"/>
      <c r="B127" s="95"/>
    </row>
    <row r="128" spans="1:6" ht="65.099999999999994" customHeight="1" outlineLevel="1">
      <c r="A128" s="27" t="s">
        <v>31</v>
      </c>
      <c r="B128" s="95" t="s">
        <v>107</v>
      </c>
    </row>
    <row r="129" spans="1:6" ht="13.5" outlineLevel="1">
      <c r="A129" s="27"/>
      <c r="B129" s="95"/>
      <c r="C129" s="93" t="s">
        <v>56</v>
      </c>
      <c r="D129" s="91">
        <v>130</v>
      </c>
      <c r="F129" s="92">
        <f>E129*D129</f>
        <v>0</v>
      </c>
    </row>
    <row r="130" spans="1:6" outlineLevel="1">
      <c r="A130" s="27"/>
      <c r="B130" s="95"/>
    </row>
    <row r="131" spans="1:6">
      <c r="A131" s="47"/>
      <c r="B131" s="35" t="s">
        <v>46</v>
      </c>
      <c r="C131" s="36"/>
      <c r="D131" s="37"/>
      <c r="E131" s="38"/>
      <c r="F131" s="38">
        <f>SUM(F128:F130)</f>
        <v>0</v>
      </c>
    </row>
    <row r="132" spans="1:6">
      <c r="A132" s="47"/>
      <c r="B132" s="44"/>
      <c r="C132" s="29"/>
      <c r="D132" s="45"/>
      <c r="E132" s="46"/>
      <c r="F132" s="46"/>
    </row>
    <row r="133" spans="1:6">
      <c r="A133" s="30"/>
      <c r="B133" s="49"/>
      <c r="C133" s="29"/>
      <c r="D133" s="45"/>
      <c r="E133" s="46"/>
      <c r="F133" s="46"/>
    </row>
    <row r="134" spans="1:6" ht="15.75">
      <c r="A134" s="30"/>
      <c r="B134" s="106" t="s">
        <v>38</v>
      </c>
      <c r="C134" s="29"/>
      <c r="D134" s="45"/>
      <c r="E134" s="46"/>
      <c r="F134" s="46"/>
    </row>
    <row r="135" spans="1:6">
      <c r="B135" s="107"/>
      <c r="C135" s="43"/>
    </row>
    <row r="136" spans="1:6" ht="15.75">
      <c r="A136" s="22" t="s">
        <v>63</v>
      </c>
      <c r="B136" s="108" t="s">
        <v>48</v>
      </c>
    </row>
    <row r="137" spans="1:6">
      <c r="A137" s="30"/>
      <c r="B137" s="105"/>
      <c r="C137" s="32"/>
      <c r="D137" s="33"/>
      <c r="E137" s="34"/>
      <c r="F137" s="34"/>
    </row>
    <row r="138" spans="1:6">
      <c r="A138" s="54" t="s">
        <v>24</v>
      </c>
      <c r="B138" s="109" t="s">
        <v>43</v>
      </c>
      <c r="C138" s="56"/>
      <c r="D138" s="57"/>
      <c r="E138" s="38"/>
      <c r="F138" s="38">
        <f>F117</f>
        <v>0</v>
      </c>
    </row>
    <row r="139" spans="1:6">
      <c r="A139" s="54" t="s">
        <v>10</v>
      </c>
      <c r="B139" s="110" t="s">
        <v>58</v>
      </c>
      <c r="C139" s="56"/>
      <c r="D139" s="37"/>
      <c r="E139" s="38"/>
      <c r="F139" s="38">
        <f>F124</f>
        <v>0</v>
      </c>
    </row>
    <row r="140" spans="1:6" ht="12.75" thickBot="1">
      <c r="A140" s="54" t="s">
        <v>30</v>
      </c>
      <c r="B140" s="104" t="s">
        <v>92</v>
      </c>
      <c r="C140" s="59"/>
      <c r="D140" s="45"/>
      <c r="E140" s="46"/>
      <c r="F140" s="46">
        <f>F131</f>
        <v>0</v>
      </c>
    </row>
    <row r="141" spans="1:6" ht="13.5" thickTop="1" thickBot="1">
      <c r="A141" s="30"/>
      <c r="B141" s="111" t="s">
        <v>39</v>
      </c>
      <c r="C141" s="61"/>
      <c r="D141" s="62"/>
      <c r="E141" s="63"/>
      <c r="F141" s="63">
        <f>SUM(F138:F140)</f>
        <v>0</v>
      </c>
    </row>
    <row r="142" spans="1:6" ht="13.5" thickTop="1" thickBot="1">
      <c r="A142" s="30"/>
      <c r="B142" s="111" t="s">
        <v>0</v>
      </c>
      <c r="C142" s="61"/>
      <c r="D142" s="62"/>
      <c r="E142" s="63"/>
      <c r="F142" s="63">
        <f>F141*0.25</f>
        <v>0</v>
      </c>
    </row>
    <row r="143" spans="1:6" ht="13.5" thickTop="1" thickBot="1">
      <c r="A143" s="30"/>
      <c r="B143" s="111" t="s">
        <v>40</v>
      </c>
      <c r="C143" s="61"/>
      <c r="D143" s="62"/>
      <c r="E143" s="63"/>
      <c r="F143" s="63">
        <f>F142+F141</f>
        <v>0</v>
      </c>
    </row>
    <row r="144" spans="1:6" ht="12.75" thickTop="1">
      <c r="A144" s="30"/>
      <c r="B144" s="44"/>
      <c r="C144" s="59"/>
      <c r="D144" s="45"/>
      <c r="E144" s="46"/>
      <c r="F144" s="46"/>
    </row>
    <row r="145" spans="1:9">
      <c r="A145" s="26"/>
      <c r="B145" s="95"/>
    </row>
    <row r="146" spans="1:9" ht="18.75">
      <c r="A146" s="70"/>
      <c r="B146" s="71" t="s">
        <v>49</v>
      </c>
      <c r="C146" s="72"/>
      <c r="D146" s="73"/>
      <c r="E146" s="74"/>
      <c r="F146" s="74"/>
    </row>
    <row r="147" spans="1:9">
      <c r="A147" s="70"/>
      <c r="B147" s="75"/>
      <c r="C147" s="72"/>
      <c r="D147" s="73"/>
      <c r="E147" s="74"/>
      <c r="F147" s="74"/>
    </row>
    <row r="148" spans="1:9" ht="15.75">
      <c r="A148" s="76" t="s">
        <v>50</v>
      </c>
      <c r="B148" s="102" t="s">
        <v>51</v>
      </c>
      <c r="C148" s="72"/>
      <c r="D148" s="73"/>
      <c r="E148" s="74"/>
      <c r="F148" s="74"/>
    </row>
    <row r="149" spans="1:9">
      <c r="A149" s="70"/>
      <c r="B149" s="75"/>
      <c r="C149" s="72"/>
      <c r="D149" s="73"/>
      <c r="E149" s="74"/>
      <c r="F149" s="74"/>
    </row>
    <row r="150" spans="1:9" s="81" customFormat="1" ht="15">
      <c r="A150" s="54" t="s">
        <v>22</v>
      </c>
      <c r="B150" s="77" t="s">
        <v>52</v>
      </c>
      <c r="C150" s="78"/>
      <c r="D150" s="79"/>
      <c r="E150" s="80"/>
      <c r="F150" s="80">
        <f>F86</f>
        <v>0</v>
      </c>
      <c r="I150" s="98"/>
    </row>
    <row r="151" spans="1:9" s="81" customFormat="1" ht="15.75" thickBot="1">
      <c r="A151" s="54" t="s">
        <v>41</v>
      </c>
      <c r="B151" s="77" t="s">
        <v>48</v>
      </c>
      <c r="C151" s="78"/>
      <c r="D151" s="79"/>
      <c r="E151" s="80"/>
      <c r="F151" s="80">
        <f>F141</f>
        <v>0</v>
      </c>
      <c r="I151" s="98"/>
    </row>
    <row r="152" spans="1:9" s="81" customFormat="1" ht="16.5" thickTop="1" thickBot="1">
      <c r="A152" s="30"/>
      <c r="B152" s="82" t="s">
        <v>39</v>
      </c>
      <c r="C152" s="83"/>
      <c r="D152" s="84"/>
      <c r="E152" s="85"/>
      <c r="F152" s="85">
        <f>SUM(F150:F151)</f>
        <v>0</v>
      </c>
      <c r="I152" s="98"/>
    </row>
    <row r="153" spans="1:9" s="81" customFormat="1" ht="16.5" thickTop="1" thickBot="1">
      <c r="A153" s="30"/>
      <c r="B153" s="114" t="s">
        <v>95</v>
      </c>
      <c r="C153" s="83"/>
      <c r="D153" s="84"/>
      <c r="E153" s="85"/>
      <c r="F153" s="85">
        <f>F152*0.25</f>
        <v>0</v>
      </c>
      <c r="I153" s="98"/>
    </row>
    <row r="154" spans="1:9" s="81" customFormat="1" ht="16.5" thickTop="1" thickBot="1">
      <c r="A154" s="30"/>
      <c r="B154" s="82" t="s">
        <v>40</v>
      </c>
      <c r="C154" s="83"/>
      <c r="D154" s="84"/>
      <c r="E154" s="85"/>
      <c r="F154" s="85">
        <f>F153+F152</f>
        <v>0</v>
      </c>
      <c r="I154" s="98"/>
    </row>
    <row r="155" spans="1:9" ht="15.75" thickTop="1">
      <c r="B155" s="86"/>
      <c r="C155" s="87"/>
      <c r="D155" s="88"/>
      <c r="E155" s="89"/>
    </row>
  </sheetData>
  <phoneticPr fontId="2"/>
  <pageMargins left="0.43307086614173229" right="0.23622047244094488" top="0.74803149606299213" bottom="0.74803149606299213" header="0.31496062992125984" footer="0.31496062992125984"/>
  <pageSetup paperSize="9" orientation="portrait" horizontalDpi="4294967292" verticalDpi="4294967292" r:id="rId1"/>
  <headerFooter alignWithMargins="0">
    <oddFooter>&amp;CList &amp;P</oddFooter>
  </headerFooter>
  <rowBreaks count="2" manualBreakCount="2">
    <brk id="78" max="5" man="1"/>
    <brk id="1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škola</vt:lpstr>
      <vt:lpstr>škola!Ispis_naslova</vt:lpstr>
      <vt:lpstr>škola!Podrucje_ispisa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 Jurić</dc:creator>
  <cp:lastModifiedBy>kresimir.brunovic</cp:lastModifiedBy>
  <cp:lastPrinted>2022-10-27T12:50:35Z</cp:lastPrinted>
  <dcterms:created xsi:type="dcterms:W3CDTF">2010-02-16T11:07:26Z</dcterms:created>
  <dcterms:modified xsi:type="dcterms:W3CDTF">2022-11-02T10:00:54Z</dcterms:modified>
</cp:coreProperties>
</file>