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016" yWindow="65524" windowWidth="14820" windowHeight="12096" tabRatio="516" activeTab="0"/>
  </bookViews>
  <sheets>
    <sheet name="TROŠKOVNIK_cijene" sheetId="1" r:id="rId1"/>
    <sheet name="TABLICE_DNEVNIH_RADOVA" sheetId="2" state="hidden" r:id="rId2"/>
  </sheets>
  <definedNames>
    <definedName name="_Toc532263130" localSheetId="0">'TROŠKOVNIK_cijene'!#REF!</definedName>
    <definedName name="_Toc532263132" localSheetId="0">'TROŠKOVNIK_cijene'!#REF!</definedName>
    <definedName name="_Toc532286383" localSheetId="0">'TROŠKOVNIK_cijene'!#REF!</definedName>
    <definedName name="_Toc532286385" localSheetId="0">'TROŠKOVNIK_cijene'!#REF!</definedName>
    <definedName name="_xlnm.Print_Titles" localSheetId="1">'TABLICE_DNEVNIH_RADOVA'!$1:$3</definedName>
    <definedName name="_xlnm.Print_Titles" localSheetId="0">'TROŠKOVNIK_cijene'!$1:$5</definedName>
    <definedName name="_xlnm.Print_Area" localSheetId="1">'TABLICE_DNEVNIH_RADOVA'!$A$1:$G$99</definedName>
    <definedName name="_xlnm.Print_Area" localSheetId="0">'TROŠKOVNIK_cijene'!$A$1:$G$194</definedName>
  </definedNames>
  <calcPr fullCalcOnLoad="1"/>
</workbook>
</file>

<file path=xl/sharedStrings.xml><?xml version="1.0" encoding="utf-8"?>
<sst xmlns="http://schemas.openxmlformats.org/spreadsheetml/2006/main" count="394" uniqueCount="281">
  <si>
    <t>kg</t>
  </si>
  <si>
    <t>TABLICE DNEVNIH RADOVA</t>
  </si>
  <si>
    <t>TABLICA 1</t>
  </si>
  <si>
    <t>Radna snaga</t>
  </si>
  <si>
    <t>Opis</t>
  </si>
  <si>
    <t>(0)</t>
  </si>
  <si>
    <t>(1)</t>
  </si>
  <si>
    <t>(2)</t>
  </si>
  <si>
    <t>(3)</t>
  </si>
  <si>
    <t>(4)</t>
  </si>
  <si>
    <t>(5)</t>
  </si>
  <si>
    <t>(6)</t>
  </si>
  <si>
    <t>D100</t>
  </si>
  <si>
    <t>Predradnik</t>
  </si>
  <si>
    <t>D101</t>
  </si>
  <si>
    <t>Poslovođa</t>
  </si>
  <si>
    <t>D102</t>
  </si>
  <si>
    <t xml:space="preserve">Nekvalificirani radnik     </t>
  </si>
  <si>
    <t>D103</t>
  </si>
  <si>
    <t>Kvalificirani radnik</t>
  </si>
  <si>
    <t>D104</t>
  </si>
  <si>
    <t>Visokokvalificirani radnik</t>
  </si>
  <si>
    <t>TABLICA DNEVNIH RADOVA</t>
  </si>
  <si>
    <t>TABLICA 2</t>
  </si>
  <si>
    <t>Materijali</t>
  </si>
  <si>
    <t>D201</t>
  </si>
  <si>
    <t>D202</t>
  </si>
  <si>
    <t>D203</t>
  </si>
  <si>
    <t>D204</t>
  </si>
  <si>
    <t xml:space="preserve">Oplata u rinfuzi - šperploča  </t>
  </si>
  <si>
    <t>D205</t>
  </si>
  <si>
    <t>D206</t>
  </si>
  <si>
    <t>D208</t>
  </si>
  <si>
    <t>D209</t>
  </si>
  <si>
    <t>D210</t>
  </si>
  <si>
    <t>D211</t>
  </si>
  <si>
    <t>D212</t>
  </si>
  <si>
    <t>D213</t>
  </si>
  <si>
    <t>Tampon (0-63mm)</t>
  </si>
  <si>
    <t>D216</t>
  </si>
  <si>
    <t>Rubnjak 15/25 cm</t>
  </si>
  <si>
    <t>D217</t>
  </si>
  <si>
    <t>Boja za signalizaciju</t>
  </si>
  <si>
    <t>D219</t>
  </si>
  <si>
    <t>TABLICA 3</t>
  </si>
  <si>
    <t>Postrojenje</t>
  </si>
  <si>
    <t>D301</t>
  </si>
  <si>
    <t>Finišer za asfaltni kolnik</t>
  </si>
  <si>
    <t>D302</t>
  </si>
  <si>
    <t>Asfaltni valjak 10 – 12 t</t>
  </si>
  <si>
    <t>D303</t>
  </si>
  <si>
    <t>Asfaltni valjak 15 – 20 t</t>
  </si>
  <si>
    <t>D304</t>
  </si>
  <si>
    <t>Vibracijski valjak 10 – 12 t</t>
  </si>
  <si>
    <t>D305</t>
  </si>
  <si>
    <t>Vibracijsko postrojenje</t>
  </si>
  <si>
    <t>D306</t>
  </si>
  <si>
    <t>Grejder</t>
  </si>
  <si>
    <t>D309</t>
  </si>
  <si>
    <t>Bager</t>
  </si>
  <si>
    <t>D310</t>
  </si>
  <si>
    <t>Kombinirka</t>
  </si>
  <si>
    <t>D312</t>
  </si>
  <si>
    <t>Miješalica za beton 6 m3</t>
  </si>
  <si>
    <t>D313</t>
  </si>
  <si>
    <t>D314</t>
  </si>
  <si>
    <t>Kamion  5-7 tona</t>
  </si>
  <si>
    <t>D317</t>
  </si>
  <si>
    <t>Automješalica</t>
  </si>
  <si>
    <t>Redni broj,</t>
  </si>
  <si>
    <t>Broj stavke</t>
  </si>
  <si>
    <t xml:space="preserve">Jed. cijena </t>
  </si>
  <si>
    <t>Jed. mjera</t>
  </si>
  <si>
    <t xml:space="preserve">Ukupno </t>
  </si>
  <si>
    <t>Jed. cijena</t>
  </si>
  <si>
    <t>Ukupni iznos za prijenos u troškovnik 10 - Opće stavke , stavka 10.7.</t>
  </si>
  <si>
    <t>Ukupni iznos za prijenos u troškovnik 10 - Opće stavke , stavka 10.6.</t>
  </si>
  <si>
    <t>Ukupni iznos za prijenos u troškovnik 10 - Opće stavke , stavka 10.5.</t>
  </si>
  <si>
    <t>Rebrasta armatura RA B500B</t>
  </si>
  <si>
    <t xml:space="preserve">Mrežasta armatura MAG B500B  </t>
  </si>
  <si>
    <t xml:space="preserve">Beton C 16/20 </t>
  </si>
  <si>
    <t xml:space="preserve">Beton C 25/30 </t>
  </si>
  <si>
    <t xml:space="preserve">Beton C 35/45 </t>
  </si>
  <si>
    <t>sati</t>
  </si>
  <si>
    <t>Cisterna za vodu 3 m3</t>
  </si>
  <si>
    <t xml:space="preserve">Cement, Portland ili ekvivalent  </t>
  </si>
  <si>
    <t>Asfaltbeton AC 32 base 50/70</t>
  </si>
  <si>
    <t>Asfaltbeton AC 22 base 50/70</t>
  </si>
  <si>
    <t>Asfaltbeton AC 11 surf PmB 45/80-65</t>
  </si>
  <si>
    <t>Asfaltbeton AC 11 surf 50/70</t>
  </si>
  <si>
    <t>Odvodna cijev promjera 200 mm</t>
  </si>
  <si>
    <t>NOSIVI SLOJEVI OD ZRNATOG  KAMENOG MATERIJALA</t>
  </si>
  <si>
    <t>ZEMLJANI RADOVI</t>
  </si>
  <si>
    <t>PRIPREMNI RADOVI</t>
  </si>
  <si>
    <t>2-02</t>
  </si>
  <si>
    <t>Ukupno  1. - PRIPREMNI RADOVI  (Kn):</t>
  </si>
  <si>
    <t>Ukupno  3. - ODVODNJA  (Kn):</t>
  </si>
  <si>
    <t>m3</t>
  </si>
  <si>
    <t>1.)</t>
  </si>
  <si>
    <t>2.)</t>
  </si>
  <si>
    <t>3.)</t>
  </si>
  <si>
    <t>Rad se mjeri u metrima (m') postavljenih rubnjaka, uključivo s izvedbom podloge.</t>
  </si>
  <si>
    <t>KOLNIČKA KONSTRUKCIJA</t>
  </si>
  <si>
    <t>Obračun radova:</t>
  </si>
  <si>
    <t>ODVODNJA</t>
  </si>
  <si>
    <t>4.2.</t>
  </si>
  <si>
    <t>m</t>
  </si>
  <si>
    <t>OPIS RADA</t>
  </si>
  <si>
    <t>kom</t>
  </si>
  <si>
    <t>m'</t>
  </si>
  <si>
    <t>m2</t>
  </si>
  <si>
    <t>RUBNJACI</t>
  </si>
  <si>
    <t>3-04.7</t>
  </si>
  <si>
    <t>3-04.7.1</t>
  </si>
  <si>
    <t>Izrada betonskih rubnjaka</t>
  </si>
  <si>
    <t>5-01</t>
  </si>
  <si>
    <t>Po kubičnom metru iskopanog materijala mjereno u sraslom stanju.</t>
  </si>
  <si>
    <t>ŠIROKI ISKOP</t>
  </si>
  <si>
    <t>2-02.3</t>
  </si>
  <si>
    <t>Ukupno 2. - ZEMLJANI RADOVI (kn):</t>
  </si>
  <si>
    <t>O.T.U.</t>
  </si>
  <si>
    <t>Red. br.</t>
  </si>
  <si>
    <t xml:space="preserve"> Jed.mj.</t>
  </si>
  <si>
    <t xml:space="preserve"> Jed.cij.</t>
  </si>
  <si>
    <t>Ukupno</t>
  </si>
  <si>
    <t>A.   Radovi iskolčenja  trase i objekata (sva geodetska mjerenja kojima se podaci iz projekata prenose na teren, iskolčenje objekata, profiliranje, obnavljanje i održavanje iskolčenih oznaka na terenu za sve vrijeme građenja, odnosno do predaje građevine Naručitelju) i izrada projekta izvedenog stanja moraju biti uključene u  jedinične cijene stavaka troškovnika i neće se posebno obračunavati.</t>
  </si>
  <si>
    <t>Iskop u materijalu kategorije ''C''</t>
  </si>
  <si>
    <t>SVEUKUPNO:</t>
  </si>
  <si>
    <t>UKUPNO:</t>
  </si>
  <si>
    <t>1.1.</t>
  </si>
  <si>
    <t>2.2.</t>
  </si>
  <si>
    <t>D.   U zoni zahvata gdje je projektom naznačeno postojanje instalacija izvođač je obvezan u prisustvu nadzornog inženjera izvršiti iskapnja radi utvrđivanja stvarnog položaja i dubine postojećih instalacija i energetskih kabela uključivo i zatrpavanje rova po utvrđivanju položaja instalacija. Navedeni radovi moraju biti uključeni u  jedinične cijene stavaka troškovnika i neće se posebno obračunavati.</t>
  </si>
  <si>
    <t>E.   Izvođač  je dužan održavati gradilište za vrijeme izvođenja radova (održavanje zelenila, vertikalne i horizontalne signalizacije i sve ostalo potrebno za sigurno odvijanje prometa).</t>
  </si>
  <si>
    <t>Obračun radova po m2  :</t>
  </si>
  <si>
    <t>IZRADA POSTELJICE OD MIJEŠANIH MATERIJALA</t>
  </si>
  <si>
    <t>OTKOP POSTOJEĆE KOLNIČKE KONSTRUKCIJE</t>
  </si>
  <si>
    <t>Po kubičnom metru iskopane kolničke konstrukcije.</t>
  </si>
  <si>
    <t>2.3.</t>
  </si>
  <si>
    <t>4.)</t>
  </si>
  <si>
    <t>Ukupno 4. - KOLNIČKA KONSTRUKCIJA  (Kn):</t>
  </si>
  <si>
    <t>1.</t>
  </si>
  <si>
    <t>2.</t>
  </si>
  <si>
    <t>3.</t>
  </si>
  <si>
    <t>4.</t>
  </si>
  <si>
    <t>NAPOMENA:</t>
  </si>
  <si>
    <t>Projektant:</t>
  </si>
  <si>
    <t>Bojan Gorski, dipl. ing. građ.</t>
  </si>
  <si>
    <t>3-04.5</t>
  </si>
  <si>
    <t>3-04.5.2</t>
  </si>
  <si>
    <r>
      <rPr>
        <b/>
        <sz val="8"/>
        <rFont val="Arial CE"/>
        <family val="0"/>
      </rPr>
      <t>NAPOMENA</t>
    </r>
    <r>
      <rPr>
        <sz val="8"/>
        <rFont val="Arial CE"/>
        <family val="0"/>
      </rPr>
      <t>: Ovim troškovnikom nije obuhvaćeno rješavanje imovinsko pravnih pitanja, kao ni izgradnja, premještanje i zaštita instalacija .</t>
    </r>
  </si>
  <si>
    <t>B.  Obračun količina vrši se prema dimenzijama i linijama iz projekta. Količine za svaku stavku rada, mjere se  u neto  iznosu u skladu  s OTU izdanih od Hrvatskih cesta - Hrvatskih autocesta Zagreb, prosinac 2001 za radove na cestama i Posebnim tehničkim uvjetima iz projekta.</t>
  </si>
  <si>
    <t>GRAĐEVINA:</t>
  </si>
  <si>
    <t>PROJEKTANT:</t>
  </si>
  <si>
    <t>IZVANREDNO ODRŽAVANJE DRŽAVNE CESTE D2 U NASELJU BOROVLJANI</t>
  </si>
  <si>
    <t xml:space="preserve"> TROŠKOVNIK RADOVA </t>
  </si>
  <si>
    <t>1-03.5.</t>
  </si>
  <si>
    <t>2-10</t>
  </si>
  <si>
    <t>IZRADA POSTELJICE</t>
  </si>
  <si>
    <t>Ovaj rad obuhvaća uređenje posteljice u  usjecima, nasipima i zasjecima, tj. grubo i fino planiranje materijala, sve ostale potrebne radove prema O.T.U. te nabijanje do tražene zbijenosti. Posteljicu treba izraditi prema kotama iz projekta.</t>
  </si>
  <si>
    <t>2-10.2</t>
  </si>
  <si>
    <t>Rad obuhvaća strojno grubo i fino planiranje, eventualnu sanaciju pojedinih površina slabije kakvoće boljim materijalom, eventualno potrebno prosušivanje i vlaženje materijala i zbijanje. Zbijanje posteljice u zemljanim materijalima treba izvršiti tako, da se postigne stupanj zbijenosti u odnosu na standardni Proctor-ov postupak Sz&gt;=100%, odnosno modul stišljivosti Ms&gt;=35 MN/m2</t>
  </si>
  <si>
    <t>F. Troškove vezane za organizaciju gradilišta, regulaciju prometa za vrijeme izvođenja radova, postavljanje privremene prometne signalizacije za vrijeme trajanja radova, čišćenje gradilišta nakon završetka radova i slično, snosi izvoditelj radova i za te troškove nema pravo tražiti posebnu nadoknadu.</t>
  </si>
  <si>
    <t>PDV 25%:</t>
  </si>
  <si>
    <t>Rad se mjeri u kubičnim metrima za svaku debljinu sloja, uključivo sav potreban rad, materijal i prijevoz za potpuno dovršenje.</t>
  </si>
  <si>
    <t>Količina</t>
  </si>
  <si>
    <t>1-02</t>
  </si>
  <si>
    <t>GEODETSKI RADOVI</t>
  </si>
  <si>
    <t>1-02.1</t>
  </si>
  <si>
    <t>ISKOLČENJE TRASE I OBJEKATA</t>
  </si>
  <si>
    <t>Iskolčenje trase i objekata obuhvaća sva geodetska mjerenja, kojima se podaci iz projekta prenose na teren ili s terena u projekte, osiguranje osi iskolčene trase, profiliranje, obnavljanje i održavanje iskolčenih oznaka na terenu za sve vrijeme građenja, odnosno do predaje radova investitoru.</t>
  </si>
  <si>
    <t xml:space="preserve">Rezanje postojećeg asfalta </t>
  </si>
  <si>
    <t>2.3.1.</t>
  </si>
  <si>
    <t>2.3.2.</t>
  </si>
  <si>
    <t>SLIVNICI (VODOLOVNA GRLA )</t>
  </si>
  <si>
    <t>3-04.1           3-04.3          3-04.6</t>
  </si>
  <si>
    <t>Po m' ugrađenih cijevi.</t>
  </si>
  <si>
    <t xml:space="preserve"> REKAPITULACIJA</t>
  </si>
  <si>
    <t>Sastavio:</t>
  </si>
  <si>
    <t>NOSIVI SLOJ ASFALTBETONA AC</t>
  </si>
  <si>
    <t>Stavka uključuje proizvodnju, prijevoz i ugradnju nosivog sloja, debljine prema projektu.</t>
  </si>
  <si>
    <r>
      <t xml:space="preserve">Slivnik od montažnih betonskih cijevi - promjera 50 cm </t>
    </r>
    <r>
      <rPr>
        <sz val="8"/>
        <rFont val="Arial"/>
        <family val="2"/>
      </rPr>
      <t>dubine do 2,0m</t>
    </r>
  </si>
  <si>
    <t>Dobava i ugradba prefabriciranih gotovih elemenata dužine 100 cm , (betonskog rubnjaka ) na prethodno izvedenu podlogu od svježeg betona prema detalju iz projekta.
Beton ugrađenog rubnjaka mora biti klase C 35/45  – v/c faktor ispod 0.45, otporan na smrzavanje i soli za odmrzavanje.</t>
  </si>
  <si>
    <t>2.1.</t>
  </si>
  <si>
    <t>Po četvornom metru stvarno izvedene posteljice kolnika</t>
  </si>
  <si>
    <t>Po četvornom metru stvarno izvedene posteljice staza</t>
  </si>
  <si>
    <t>3.2.</t>
  </si>
  <si>
    <t>3.3.</t>
  </si>
  <si>
    <t xml:space="preserve">Rad se mjeri i obračunava po komadu propisno ugrađenog i preuzetog slivnika zajedno sa slivničkom rešetkom. </t>
  </si>
  <si>
    <t>4.1.</t>
  </si>
  <si>
    <t>- Rubnjaci 8/20/50 cm</t>
  </si>
  <si>
    <t>2-15.1</t>
  </si>
  <si>
    <t>2.4.</t>
  </si>
  <si>
    <t>4.1.1.</t>
  </si>
  <si>
    <t>4.1.2.</t>
  </si>
  <si>
    <t xml:space="preserve"> - slivnici s rešetkom </t>
  </si>
  <si>
    <t>Slivnici od montažnih tvornički pripravljenih elemenata kružnog presjeka od betona klase C 40/45 (min MB 45) montiraju se prema shemi proizvođača. U stavku je uključen iskop u materijalu "C" kategorije za slivnike i priključne cijevi, zatrpavanje te dobava i ugradba svog potrebnog materijala za dovršenje rada.
Slivnici se ugrađuju na pripremljenu betonsku podlogu prema detalju iz projekta.
Dobava i ugradnja PP koljeno fi 200 mm te jedan komad PP cijevi fi 200 mm duljine 250 mm koje se ugrađuju na izljevu slivnika.
Priključak na reviziono okno ili direktno na cijev kanalizacije izvodi se spojnim cijevima Ø 200mm. 
Na montirani slivnik treba ugraditi slivničku rešetku s okvirom dimenzija 400x400mm, nosivosti 250 kN.</t>
  </si>
  <si>
    <t>2-01</t>
  </si>
  <si>
    <t>ISKOP HUMUSA</t>
  </si>
  <si>
    <t>Površinski iskop humusa u debljini sloja od 20 cm, prema kotama i podacima danim u projektu te utovar i prijevoz viška materijala na deponiju koju osigurava i uređuje Izvođač radova. U toku iskopa humusa treba voditi računa o tome da bude omogućena poprečna i uzdužna odvodnja. Površine na kojima je nakon iskopa humusa predviđena izrada nasipa, potrebno je odmah urediti i sabiti te izraditi prvi sloj nasipa.</t>
  </si>
  <si>
    <t>Po kubičnom metru iskopanog humusa, mjereno u sraslom stanju.</t>
  </si>
  <si>
    <t>- Rubnjaci 15/25/100 cm</t>
  </si>
  <si>
    <t>C.  U svim stavkama koje uključuju odvoz viška materijala na odlagalište, jedinične cijene moraju uključivati sve  troškove deponiranja, uključujući obavezu izvođača da pronađe odlagalište. Izvođač je dužan u toku izvođenja radova voditi računa o zbrinjavanju građevinskog otpada prema Zakonu o održivom gospodarenju otpadom (NN 94/13, 73/17, 14/19, 98/19).</t>
  </si>
  <si>
    <t>1.4.</t>
  </si>
  <si>
    <t>1.4.1.</t>
  </si>
  <si>
    <t xml:space="preserve"> - dizanje poklopaca postojećih revizionih okana komunalnih instalacija na novu visinu. Rad obuhvaća uklanjanje postojećih poklopaca, popravak oštećenih dijelova revizionih okana, betoniranje vijenca te ugradnju postojećih poklopca na kotu određenu projektom.</t>
  </si>
  <si>
    <t>2.6.</t>
  </si>
  <si>
    <t>3.5.</t>
  </si>
  <si>
    <t>3.5.1.</t>
  </si>
  <si>
    <t>3.5.2.</t>
  </si>
  <si>
    <t>1.4.3.</t>
  </si>
  <si>
    <t>1.4.4.</t>
  </si>
  <si>
    <t>1.5.</t>
  </si>
  <si>
    <t>GLAVNI PROJEKT</t>
  </si>
  <si>
    <t xml:space="preserve">Rad obuhvaća rušenje postojeće kolničke konstrukcije debljine do 20 cm predviđene projektom i to postojeći asfaltni rigol kao i dio kolnika za uspostavljanje visinske veze  uz prethodno rezanje asfalta koji ostaje, uključivo utovar u prijevozno sredstvo i transport na deponiju. </t>
  </si>
  <si>
    <t>Dizanje poklopaca revizionih okana komunalnih instalacija, poklopaca vodovodnih i plinskih ventila, hidranata. Rad obuhvaća uklanjanje postojećih poklopaca, popravak oštećenih dijelova revizionih okana, betoniranje vijenca te ponovno ugradnju poklopca na kotu određenu projektom.</t>
  </si>
  <si>
    <t>DIZANJE POKLOPACA KOMUNALNIH I OSTALIH OKANA</t>
  </si>
  <si>
    <t>1.3.</t>
  </si>
  <si>
    <t>Lociranje komunalnih instalacija i priključaka od strane vlasnika instalacija.  Rad obuhvaća lociranje komunalnih instalacija i priključaka, koji su sastavni dio buduće prometnice ili koji tijekom gradnje prometnice mogu biti ugroženi. Lociranje komunalnih instalacija obavlja komunalno poduzeće, vlasnik instalacija. Izvođač radova dužan je zatražiti ponudu od komunalnog poduzeća za lokaciju komunalnih instalacija. Obračun je po m1 lociranih instalacija.</t>
  </si>
  <si>
    <t>1.3.1.</t>
  </si>
  <si>
    <t>LOKACIJA KOMUNALNIH I OSTALIH PRIKLJUČAKA</t>
  </si>
  <si>
    <t>- iznalaženje EKI instalacija</t>
  </si>
  <si>
    <t>- iznalaženje plinovoda</t>
  </si>
  <si>
    <t>- iznalaženje vodovoda</t>
  </si>
  <si>
    <t>ZAŠTITA POSTOJEĆIH KOMUNALNIH I DRUGIH INSTALACIJA</t>
  </si>
  <si>
    <t xml:space="preserve">Zaštita postojećih podzemnih EKI instalacija PVC polucijevima i betonskom pločom od betona klase C20/25 dimenzija 40x100x15 cm. Radovi se obavljaju prema tehničkim uvjetima i uz stručni nadzor nadležne komunalne organizacije. Stavka obuhvaća iskop rova, zaštitu postojeće instalacije u rovu PVC polucijevima, zatrpavanje pijeskom, polaganje betonske ploče iznad instalacije, polaganje PVC trake upozorenja, zatrpavanje rova materijalom za izradu tampona, osiguranje instalacije potrebnim utezima, te sve druge radnje, materijale, pribor i rad potreban za potpunu zaštitu instalacija prema zahtjevu nadležne organizacije od koje Izvođač treba ishoditi potrebne suglasnosti. Obračun po m1. </t>
  </si>
  <si>
    <t xml:space="preserve">Zaštita postojećih instalacija plinovoda PEHD polucijevima. Radovi se obavljaju prema tehničkim uvjetima i uz stručni nadzor nadležne komunalne organizacije. Stavka obuhvaća iskop rova, zaštitu postojeće instalacije u rovu PEHD polucijevima, zatrpavanje pijeskom, polaganje trake upozorenja 30 cm iznad cijevi, zatrpavanje rova materijalom za izradu tampona, osiguranje instalacije potrebnim utezima, te sve druge radnje, materijale, pribor i rad potreban za potpunu zaštitu instalacija prema zahtjevu nadležne organizacije od koje Izvođač treba ishoditi potrebne suglasnosti. Obračun po m1. </t>
  </si>
  <si>
    <t xml:space="preserve">Zaštita postojećih instalacija vodovoda PEHD polucijevima. Radovi se obavljaju prema tehničkim uvjetima i uz stručni nadzor nadležne komunalne organizacije. Stavka obuhvaća iskop rova, zaštitu postojeće instalacije u rovu PEHD polucijevima, zatrpavanje pijeskom, polaganje trake upozorenja 30 cm iznad cijevi, zatrpavanje rova materijalom za izradu tampona, osiguranje instalacije potrebnim utezima, te sve druge radnje, materijale, pribor i rad potreban za potpunu zaštitu instalacija prema zahtjevu nadležne organizacije od koje Izvođač treba ishoditi potrebne suglasnosti. Obračun po m1. </t>
  </si>
  <si>
    <t xml:space="preserve">Ručni iskop probnih šliceva širine 60 cm, dubine 100 cm, te odvoz materijala na deponiju do 20 km. Stavka obuhvaća sav rad, opremu i materijal potreban za potpuno dovršenje stavke. Obračun je po m1. </t>
  </si>
  <si>
    <t>1.6.</t>
  </si>
  <si>
    <t>1.6.1.</t>
  </si>
  <si>
    <t>1.6.3.</t>
  </si>
  <si>
    <t>1.6.4.</t>
  </si>
  <si>
    <t xml:space="preserve">Iskopi na trasi koji su predviđeni projektom: iskopi u trasi za ugradnju nove kolničke konstrukcije, iskopi kod devijacija cesta i prilaznih putova, kao i iskopi pri gradnji objekata. Iskop se obavlja prema visinskim kotama iz projekta te propisanim nagibima kosina. Ova stavka sadrži i iskop rova za kanalizaciju.
Rad uključuje utovar iskopanog materijala u prijevozna sredstva, prijevoz do deponije, deponiranje, te uređenje deponije. Mjesto deponije dužan je osigurati Izvođač radova. </t>
  </si>
  <si>
    <t>2-08</t>
  </si>
  <si>
    <t>UREĐENJE TEMELJNOG TLA</t>
  </si>
  <si>
    <t>2-08.1</t>
  </si>
  <si>
    <t>UREĐENJE TEMELJNOG TLA MEHANIČKIM ZBIJANJEM</t>
  </si>
  <si>
    <t>Ovom stavkom obuhvaćeni su svi radovi kako bi se sralo tlo osposobilo za preuzimanje optrećenja nasipa i kolničke konstrukcije, odnosno poravnanje i zbijanje temeljnog tla  treba izvršiti tako, da se postigne stupanj zbijenosti u odnosu na standardni Proctor-ov postupak Sz&gt;=97%, odnosno modul stišljivosti Ms&gt;=20MN/m2.</t>
  </si>
  <si>
    <t>Rad se mjeri i obračunava po četvornom metru stvarno uređenog temeljnog tla.</t>
  </si>
  <si>
    <t>2.7.</t>
  </si>
  <si>
    <t>2-15</t>
  </si>
  <si>
    <t>ZAŠTITA POKOSA I DRUGIH POVRŠINA IZLOŽENIH EROZIJI</t>
  </si>
  <si>
    <t xml:space="preserve">ZAŠTITA POKOSA PRIMJENOM HUMUSNOG MATERIJALA I TRAVNATE VEGETACIJE </t>
  </si>
  <si>
    <t>Ovaj rad obuhvaća zaštitu pokosa nasipa,  koji je izložen djelovanju malih količina vode. Zaštita se izvodi primjenom humusnog materijala i travnate vegetacije na površinama određenim projektiranim poprečnim presjecima.
Debljina humusnog sloja iznosi 20cm. Stavka obuhvaća sav materijal, prijevoz i potreban rad.
Po fino uređenom humusnom sloju sije se trava. Vrsta i mješavina trave odabire se u ovisnosti o ekološkim uvjetima zbog sigurnosti rasta vegetacije. Količina sjemena iznosi oko 5,1-8,0 g/m2, a gnojiva oko 80 g/m2. 
Nakon izrade humusnog sloja i travnate vegetacije, površine se moraju njegovati do konačnog rasta, a ako je potrebno pokositi 1-2 puta.</t>
  </si>
  <si>
    <t>Po četvornom metru stvarno zaštićenog pokosa.</t>
  </si>
  <si>
    <t>2.9.</t>
  </si>
  <si>
    <t>2-16.2</t>
  </si>
  <si>
    <t xml:space="preserve">IZRADA HUMUSIRANIH I ZATRAVLJENIH BANKINA </t>
  </si>
  <si>
    <t xml:space="preserve">Nasipavanje humusnog sloja smije započeti tek pošto nadzorni inženjer preuzme podlogu bankine (nasip) i nosivi sloj ispravno izveden u smislu zbijenosti, pravilnih nagiba, visinskih kota i funkcionalnosti odvodnje.
Debljina humusnog sloja je 10 cm, a širine prema projektu. Kad se nanosi humusni sloj, površinu bankine treba isplanirati s točnošću od ± 2 cm i uvaljati lakim statičkim valjkom u jednom prijelazu. 
Rad obuhvaća dobavu humusnog materijala iz privremene deponije iskopanog humusa, razastiranje, planiranje te sav rad, materijal i prijevoz potreban za potpunu izradu bankine.
Zasijavanje travnatom vegetacijom obuhvaćeno je posebnom stavkom u projektu krajobraznog uređenja. </t>
  </si>
  <si>
    <t>- bankine širine 50 cm</t>
  </si>
  <si>
    <t>IZRADA BANKINA OD KAMENOG MATERIJALA</t>
  </si>
  <si>
    <t>- bankine širine 100 cm</t>
  </si>
  <si>
    <t>ISPUNA BANKINE</t>
  </si>
  <si>
    <t xml:space="preserve">Izrada ispune bankine  od mehanički zbijenog zrnatog kamenog materijala 0/63 mm, tražene zbijenosti od Ms=40 MN/m2. Stavka obuhvaća sav materijal, prijevoz, upotrebu opreme i rad potreban za potpunu izradu ispune bankina. Obračun po m3 izvedenih ispuna. </t>
  </si>
  <si>
    <t>Po kubičnom metru.</t>
  </si>
  <si>
    <t xml:space="preserve">IZRADA SPOJNIH CIJEVI SLIVNIKA OD PVC CIJEVI </t>
  </si>
  <si>
    <t>Priključne cijevi  PVC Ø200 mm SN8 za priključak slivnika na kanalizaciju ili reviziona okna. Stavka obuhvaća iskop, izradu podloge, dobavu, ugradnju, zatrpavanje cijevi i sve ostalo što je potrebno za potpuno dovršenje rada na ugradnji spojnih cijevi.</t>
  </si>
  <si>
    <t>3-01.1</t>
  </si>
  <si>
    <t>3-01.1.1</t>
  </si>
  <si>
    <t>Rad se mjeri u m3 stvarnog iskopanog jarka s finim uređenjem pokosa i dna jarka.</t>
  </si>
  <si>
    <t>UREĐENJE KANALA IZLJEVA</t>
  </si>
  <si>
    <t>Kanal bez obloge</t>
  </si>
  <si>
    <t>Iskop kanala s uređenjem dna i pokosa jarka prema projektu.  Rad obuhvaća iskop jarka, utovar, prijevoz na deponiju, deponiranje i uređenje deponije koju osigurava Izvoditelj radova.</t>
  </si>
  <si>
    <t>3-01.1.4.</t>
  </si>
  <si>
    <t>OBLAGANJE LOMLJENIM KAMENOM</t>
  </si>
  <si>
    <t>Obračun radova po m2 izvedenog oblaganja.</t>
  </si>
  <si>
    <t>Odvodni jarci obloženi lomljenim kamenom na betonskoj podlozi, a reške treba ispuniti cementnim mortom i svakako izraditi pragove poprečnog presjeka 80 cm/20cm na krajevima podloge. Taracanje se vrši lomljenim kamenom odgovarajuće kvalitete prema mjerama iz projekta. Stavka obuhvaća troškove nabave, prijevoza i ugradnje svog potrebnog materijala potrebnog za potpuno dovršenje stavke, čišćenje i pripremu iskopanog terena, zbijanje i ravnanje do kota prema projektu te sve ostalo što je potrebno za potpuni završetak radova. Obračun je po m2 izvedenog oblaganja.</t>
  </si>
  <si>
    <t>Izrada nosivog sloja od kamenog materijala, debljine 30 cm na 
pješačkim stazama i kolnim prilazima Ms=60 MN/m2</t>
  </si>
  <si>
    <t xml:space="preserve">Izrada nosivog sloja od kamenog materijala, debljine 50 cm </t>
  </si>
  <si>
    <t>Izrada nosivog sloja od mehanički stabiliziranog drobljenog kamenog materijala. Ovaj sloj ugrađuje se na mjestima proširenja kolnika. Rad obuhvaća dobavu i ugradnju kamenog materijala veličine zrna 0-63 mm. Zahtjevi kvalitete su: stupanj zbijenosti Sz=100%, Ms=100 MN/m2, ukoliko nije drugačije navedeno.</t>
  </si>
  <si>
    <t>Izrada nosivog sloja od  AC32 base, 50/70 AG6 M2 u debljini od 8 cm (za teško prometno opterećenje)</t>
  </si>
  <si>
    <t>2.6.1.</t>
  </si>
  <si>
    <t>2.6.2.</t>
  </si>
  <si>
    <t>2.10.</t>
  </si>
  <si>
    <t>2.11.</t>
  </si>
  <si>
    <t>3.8.</t>
  </si>
  <si>
    <t>3.9.</t>
  </si>
  <si>
    <t>Izgradnja autobusnih stajališta i ugibališta uz državnu cestu oznake DC22 dionice Križevci - Sveti Ivan Žabno u naselju Bukovje Križevačko -LOKACIJA 1</t>
  </si>
  <si>
    <t>Nikola Ister, mag. Ing. aedif.</t>
  </si>
  <si>
    <t>U Varaždinu, lipanj 2022. god.</t>
  </si>
  <si>
    <t>Izrada bankina od zrnatog kamenog materijala širine 100 cm, debljine 10 cm. Bankina se izvodi na uredno izvedenoj i preuzetoj podlozi, veličine zrna 0-31,5 mm, širine i debljine u zbijenom stanju prema projektu, a ovisno o debljini kolničke konstrukcije. U cijenu je uključena nabava i prijevoz potrebnog materijala, razastiranje, grubo i fino planiranje, te zbijanje do tražene zbijenosti, debljine sloja i nagiba prema projektu i svi potrebni strojevi za dovršenje stavke. Obračun je u m1 izrađene bankine debljine i širine određene projektom.</t>
  </si>
</sst>
</file>

<file path=xl/styles.xml><?xml version="1.0" encoding="utf-8"?>
<styleSheet xmlns="http://schemas.openxmlformats.org/spreadsheetml/2006/main">
  <numFmts count="4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quot;HRK&quot;#,##0_);\(&quot;HRK&quot;#,##0\)"/>
    <numFmt numFmtId="167" formatCode="&quot;HRK&quot;#,##0_);[Red]\(&quot;HRK&quot;#,##0\)"/>
    <numFmt numFmtId="168" formatCode="&quot;HRK&quot;#,##0.00_);\(&quot;HRK&quot;#,##0.00\)"/>
    <numFmt numFmtId="169" formatCode="&quot;HRK&quot;#,##0.00_);[Red]\(&quot;HRK&quot;#,##0.00\)"/>
    <numFmt numFmtId="170" formatCode="_(&quot;HRK&quot;* #,##0_);_(&quot;HRK&quot;* \(#,##0\);_(&quot;HRK&quot;* &quot;-&quot;_);_(@_)"/>
    <numFmt numFmtId="171" formatCode="_(* #,##0_);_(* \(#,##0\);_(* &quot;-&quot;_);_(@_)"/>
    <numFmt numFmtId="172" formatCode="_(&quot;HRK&quot;* #,##0.00_);_(&quot;HRK&quot;* \(#,##0.00\);_(&quot;HRK&quot;* &quot;-&quot;??_);_(@_)"/>
    <numFmt numFmtId="173" formatCode="_(* #,##0.00_);_(* \(#,##0.00\);_(* &quot;-&quot;??_);_(@_)"/>
    <numFmt numFmtId="174" formatCode="_(&quot;$&quot;* #,##0_);_(&quot;$&quot;* \(#,##0\);_(&quot;$&quot;* &quot;-&quot;_);_(@_)"/>
    <numFmt numFmtId="175" formatCode="_(&quot;$&quot;* #,##0.00_);_(&quot;$&quot;* \(#,##0.00\);_(&quot;$&quot;* &quot;-&quot;??_);_(@_)"/>
    <numFmt numFmtId="176" formatCode="#"/>
    <numFmt numFmtId="177" formatCode="#,##0.00;#,##0.00;&quot;&quot;"/>
    <numFmt numFmtId="178" formatCode="#,##0.00;#,##0.00;#"/>
    <numFmt numFmtId="179" formatCode="0.0"/>
    <numFmt numFmtId="180" formatCode="#,##0.000;#,##0.000;&quot;&quot;"/>
    <numFmt numFmtId="181" formatCode="#,##0.0000;#,##0.0000;&quot;&quot;"/>
    <numFmt numFmtId="182" formatCode="&quot;Yes&quot;;&quot;Yes&quot;;&quot;No&quot;"/>
    <numFmt numFmtId="183" formatCode="&quot;True&quot;;&quot;True&quot;;&quot;False&quot;"/>
    <numFmt numFmtId="184" formatCode="&quot;On&quot;;&quot;On&quot;;&quot;Off&quot;"/>
    <numFmt numFmtId="185" formatCode="[$€-2]\ #,##0.00_);[Red]\([$€-2]\ #,##0.00\)"/>
    <numFmt numFmtId="186" formatCode="#,##0.0000"/>
    <numFmt numFmtId="187" formatCode="#,##0.00;[Red]#,##0.00"/>
    <numFmt numFmtId="188" formatCode="#,##0.0\ &quot;kn&quot;;\-#,##0.0\ &quot;kn&quot;"/>
    <numFmt numFmtId="189" formatCode="0.00_)"/>
    <numFmt numFmtId="190" formatCode="#,##0.00\ &quot;kn&quot;"/>
    <numFmt numFmtId="191" formatCode="_(&quot;kn&quot;* #,##0.00_);_(&quot;kn&quot;* \(#,##0.00\);_(&quot;kn&quot;* &quot;-&quot;??_);_(@_)"/>
    <numFmt numFmtId="192" formatCode="[$-41A]d\.\ mmmm\ yyyy"/>
    <numFmt numFmtId="193" formatCode="#,##0.000"/>
    <numFmt numFmtId="194" formatCode="&quot;Ro&quot;0"/>
    <numFmt numFmtId="195" formatCode="0\+000.00"/>
    <numFmt numFmtId="196" formatCode="0.000"/>
    <numFmt numFmtId="197" formatCode="#,##0.0"/>
    <numFmt numFmtId="198" formatCode="_-* #,##0\ _$_-;\-* #,##0\ _$_-;_-* &quot;-&quot;\ _$_-;_-@_-"/>
    <numFmt numFmtId="199" formatCode="_-* #,##0.00\ _$_-;\-* #,##0.00\ _$_-;_-* &quot;-&quot;??\ _$_-;_-@_-"/>
    <numFmt numFmtId="200" formatCode="@\ &quot;*&quot;"/>
  </numFmts>
  <fonts count="61">
    <font>
      <sz val="12"/>
      <name val="HRHelvetica"/>
      <family val="0"/>
    </font>
    <font>
      <b/>
      <sz val="12"/>
      <name val="HRHelvetica"/>
      <family val="0"/>
    </font>
    <font>
      <i/>
      <sz val="12"/>
      <name val="HRHelvetica"/>
      <family val="0"/>
    </font>
    <font>
      <b/>
      <i/>
      <sz val="12"/>
      <name val="HRHelvetica"/>
      <family val="0"/>
    </font>
    <font>
      <u val="single"/>
      <sz val="14.65"/>
      <color indexed="12"/>
      <name val="HRHelvetica"/>
      <family val="0"/>
    </font>
    <font>
      <u val="single"/>
      <sz val="14.65"/>
      <color indexed="36"/>
      <name val="HRHelvetica"/>
      <family val="0"/>
    </font>
    <font>
      <sz val="8"/>
      <name val="HRHelvetica"/>
      <family val="0"/>
    </font>
    <font>
      <sz val="8"/>
      <name val="Arial CE"/>
      <family val="0"/>
    </font>
    <font>
      <sz val="7"/>
      <name val="Arial CE"/>
      <family val="0"/>
    </font>
    <font>
      <b/>
      <sz val="8"/>
      <name val="Arial CE"/>
      <family val="0"/>
    </font>
    <font>
      <sz val="10"/>
      <name val="Arial Narrow"/>
      <family val="2"/>
    </font>
    <font>
      <sz val="8"/>
      <name val="Arial"/>
      <family val="2"/>
    </font>
    <font>
      <b/>
      <sz val="8"/>
      <name val="Arial"/>
      <family val="2"/>
    </font>
    <font>
      <sz val="7"/>
      <name val="Arial"/>
      <family val="2"/>
    </font>
    <font>
      <b/>
      <sz val="7"/>
      <name val="Arial"/>
      <family val="2"/>
    </font>
    <font>
      <sz val="10"/>
      <name val="Arial"/>
      <family val="2"/>
    </font>
    <font>
      <b/>
      <sz val="10"/>
      <name val="Arial"/>
      <family val="2"/>
    </font>
    <font>
      <sz val="7"/>
      <name val="Swis721 Ex BT"/>
      <family val="2"/>
    </font>
    <font>
      <b/>
      <sz val="7"/>
      <name val="Swis721 Ex BT"/>
      <family val="2"/>
    </font>
    <font>
      <b/>
      <sz val="4"/>
      <name val="Arial"/>
      <family val="2"/>
    </font>
    <font>
      <sz val="8"/>
      <color indexed="8"/>
      <name val="Arial"/>
      <family val="2"/>
    </font>
    <font>
      <b/>
      <u val="single"/>
      <sz val="10"/>
      <name val="Arial"/>
      <family val="2"/>
    </font>
    <font>
      <sz val="9"/>
      <name val="Arial"/>
      <family val="2"/>
    </font>
    <font>
      <sz val="10"/>
      <color indexed="10"/>
      <name val="Arial"/>
      <family val="2"/>
    </font>
    <font>
      <b/>
      <sz val="10"/>
      <color indexed="10"/>
      <name val="Arial"/>
      <family val="2"/>
    </font>
    <font>
      <b/>
      <sz val="11"/>
      <name val="Arial"/>
      <family val="2"/>
    </font>
    <font>
      <sz val="11"/>
      <color indexed="8"/>
      <name val="Calibri"/>
      <family val="2"/>
    </font>
    <font>
      <b/>
      <sz val="10"/>
      <name val="Arial CE"/>
      <family val="0"/>
    </font>
    <font>
      <b/>
      <sz val="8"/>
      <name val="Swis721 Ex BT"/>
      <family val="2"/>
    </font>
    <font>
      <sz val="11"/>
      <color indexed="9"/>
      <name val="Calibri"/>
      <family val="2"/>
    </font>
    <font>
      <sz val="11"/>
      <color indexed="17"/>
      <name val="Calibri"/>
      <family val="2"/>
    </font>
    <font>
      <b/>
      <sz val="11"/>
      <color indexed="63"/>
      <name val="Calibri"/>
      <family val="2"/>
    </font>
    <font>
      <b/>
      <sz val="11"/>
      <color indexed="1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62"/>
      <name val="Calibri"/>
      <family val="2"/>
    </font>
    <font>
      <b/>
      <sz val="4"/>
      <color indexed="8"/>
      <name val="Arial"/>
      <family val="0"/>
    </font>
    <font>
      <sz val="9"/>
      <color indexed="8"/>
      <name val="Arial"/>
      <family val="0"/>
    </font>
    <font>
      <b/>
      <sz val="9"/>
      <color indexed="8"/>
      <name val="Arial"/>
      <family val="0"/>
    </font>
    <font>
      <sz val="7"/>
      <color indexed="8"/>
      <name val="Arial"/>
      <family val="0"/>
    </font>
    <font>
      <b/>
      <sz val="7"/>
      <color indexed="8"/>
      <name val="Arial"/>
      <family val="0"/>
    </font>
    <font>
      <b/>
      <sz val="8"/>
      <color indexed="8"/>
      <name val="Arial"/>
      <family val="0"/>
    </font>
    <font>
      <sz val="5"/>
      <color indexed="8"/>
      <name val="Arial"/>
      <family val="0"/>
    </font>
    <font>
      <sz val="11"/>
      <color theme="1"/>
      <name val="Calibri"/>
      <family val="2"/>
    </font>
    <font>
      <sz val="11"/>
      <color theme="0"/>
      <name val="Calibri"/>
      <family val="2"/>
    </font>
    <font>
      <sz val="11"/>
      <color rgb="FF006100"/>
      <name val="Calibri"/>
      <family val="2"/>
    </font>
    <font>
      <b/>
      <sz val="11"/>
      <color rgb="FF3F3F3F"/>
      <name val="Calibri"/>
      <family val="2"/>
    </font>
    <font>
      <sz val="11"/>
      <color rgb="FF9C0006"/>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47"/>
        <bgColor indexed="64"/>
      </patternFill>
    </fill>
    <fill>
      <patternFill patternType="solid">
        <fgColor theme="8" tint="0.7999799847602844"/>
        <bgColor indexed="64"/>
      </patternFill>
    </fill>
    <fill>
      <patternFill patternType="solid">
        <fgColor indexed="26"/>
        <bgColor indexed="64"/>
      </patternFill>
    </fill>
    <fill>
      <patternFill patternType="solid">
        <fgColor indexed="27"/>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rgb="FFFFFFCC"/>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9"/>
        <bgColor indexed="64"/>
      </patternFill>
    </fill>
    <fill>
      <patternFill patternType="solid">
        <fgColor indexed="46"/>
        <bgColor indexed="64"/>
      </patternFill>
    </fill>
    <fill>
      <patternFill patternType="gray0625"/>
    </fill>
    <fill>
      <patternFill patternType="solid">
        <fgColor rgb="FFFFEB9C"/>
        <bgColor indexed="64"/>
      </patternFill>
    </fill>
    <fill>
      <patternFill patternType="solid">
        <fgColor rgb="FFA5A5A5"/>
        <bgColor indexed="64"/>
      </patternFill>
    </fill>
    <fill>
      <patternFill patternType="solid">
        <fgColor indexed="27"/>
        <bgColor indexed="64"/>
      </patternFill>
    </fill>
    <fill>
      <patternFill patternType="solid">
        <fgColor indexed="43"/>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s>
  <borders count="2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hair"/>
      <bottom style="hair"/>
    </border>
    <border>
      <left>
        <color indexed="63"/>
      </left>
      <right>
        <color indexed="63"/>
      </right>
      <top>
        <color indexed="63"/>
      </top>
      <bottom style="double">
        <color indexed="10"/>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56"/>
      </top>
      <bottom style="double">
        <color indexed="56"/>
      </bottom>
    </border>
    <border>
      <left>
        <color indexed="63"/>
      </left>
      <right>
        <color indexed="63"/>
      </right>
      <top style="hair">
        <color indexed="8"/>
      </top>
      <bottom style="hair">
        <color indexed="8"/>
      </bottom>
    </border>
    <border>
      <left>
        <color indexed="63"/>
      </left>
      <right style="thin"/>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color indexed="63"/>
      </right>
      <top style="double"/>
      <bottom>
        <color indexed="63"/>
      </bottom>
    </border>
    <border>
      <left style="thin"/>
      <right style="thin"/>
      <top style="thin"/>
      <bottom style="thin"/>
    </border>
    <border>
      <left style="thin"/>
      <right style="thin"/>
      <top style="thin"/>
      <bottom style="hair"/>
    </border>
    <border>
      <left style="thin"/>
      <right style="thin"/>
      <top style="hair"/>
      <bottom style="hair"/>
    </border>
    <border>
      <left>
        <color indexed="63"/>
      </left>
      <right>
        <color indexed="63"/>
      </right>
      <top style="thin"/>
      <bottom>
        <color indexed="63"/>
      </bottom>
    </border>
    <border>
      <left style="medium"/>
      <right style="thin"/>
      <top style="medium"/>
      <bottom style="medium"/>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double"/>
    </border>
    <border>
      <left style="thin"/>
      <right>
        <color indexed="63"/>
      </right>
      <top style="thin"/>
      <bottom style="thin"/>
    </border>
    <border>
      <left>
        <color indexed="63"/>
      </left>
      <right style="thin"/>
      <top style="thin"/>
      <bottom style="thin"/>
    </border>
  </borders>
  <cellStyleXfs count="10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8" borderId="0" applyNumberFormat="0" applyBorder="0" applyAlignment="0" applyProtection="0"/>
    <xf numFmtId="0" fontId="51" fillId="7" borderId="0" applyNumberFormat="0" applyBorder="0" applyAlignment="0" applyProtection="0"/>
    <xf numFmtId="0" fontId="52" fillId="8"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2" fillId="11" borderId="0" applyNumberFormat="0" applyBorder="0" applyAlignment="0" applyProtection="0"/>
    <xf numFmtId="0" fontId="52" fillId="8" borderId="0" applyNumberFormat="0" applyBorder="0" applyAlignment="0" applyProtection="0"/>
    <xf numFmtId="0" fontId="52" fillId="3" borderId="0" applyNumberFormat="0" applyBorder="0" applyAlignment="0" applyProtection="0"/>
    <xf numFmtId="0" fontId="0" fillId="14" borderId="1" applyNumberFormat="0" applyFont="0" applyAlignment="0" applyProtection="0"/>
    <xf numFmtId="43" fontId="26" fillId="0" borderId="0" applyFont="0" applyFill="0" applyBorder="0" applyAlignment="0" applyProtection="0"/>
    <xf numFmtId="199" fontId="15" fillId="0" borderId="0" applyFont="0" applyFill="0" applyBorder="0" applyAlignment="0" applyProtection="0"/>
    <xf numFmtId="43" fontId="26" fillId="0" borderId="0" applyFont="0" applyFill="0" applyBorder="0" applyAlignment="0" applyProtection="0"/>
    <xf numFmtId="0" fontId="53" fillId="8" borderId="0" applyNumberFormat="0" applyBorder="0" applyAlignment="0" applyProtection="0"/>
    <xf numFmtId="0" fontId="4" fillId="0" borderId="0" applyNumberFormat="0" applyFill="0" applyBorder="0" applyAlignment="0" applyProtection="0"/>
    <xf numFmtId="0" fontId="52" fillId="15"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4" fillId="19" borderId="2" applyNumberFormat="0" applyAlignment="0" applyProtection="0"/>
    <xf numFmtId="0" fontId="32" fillId="19" borderId="3" applyNumberFormat="0" applyAlignment="0" applyProtection="0"/>
    <xf numFmtId="0" fontId="55" fillId="20" borderId="0" applyNumberFormat="0" applyBorder="0" applyAlignment="0" applyProtection="0"/>
    <xf numFmtId="0" fontId="34" fillId="0" borderId="0" applyNumberForma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200" fontId="21" fillId="21" borderId="7">
      <alignment horizontal="left" vertical="center"/>
      <protection/>
    </xf>
    <xf numFmtId="0" fontId="38" fillId="22" borderId="0" applyNumberFormat="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51"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51" fillId="0" borderId="0">
      <alignment/>
      <protection/>
    </xf>
    <xf numFmtId="0" fontId="15" fillId="0" borderId="0">
      <alignment/>
      <protection/>
    </xf>
    <xf numFmtId="0" fontId="15" fillId="0" borderId="0">
      <alignment/>
      <protection/>
    </xf>
    <xf numFmtId="0" fontId="15" fillId="0" borderId="0">
      <alignment/>
      <protection/>
    </xf>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0" fillId="0" borderId="0" applyFont="0" applyFill="0" applyBorder="0" applyAlignment="0" applyProtection="0"/>
    <xf numFmtId="9" fontId="15" fillId="0" borderId="0" applyFont="0" applyFill="0" applyBorder="0" applyAlignment="0" applyProtection="0"/>
    <xf numFmtId="0" fontId="39" fillId="0" borderId="8" applyNumberFormat="0" applyFill="0" applyAlignment="0" applyProtection="0"/>
    <xf numFmtId="0" fontId="5" fillId="0" borderId="0" applyNumberFormat="0" applyFill="0" applyBorder="0" applyAlignment="0" applyProtection="0"/>
    <xf numFmtId="0" fontId="56" fillId="23" borderId="9" applyNumberFormat="0" applyAlignment="0" applyProtection="0"/>
    <xf numFmtId="0" fontId="11" fillId="11" borderId="0" applyNumberFormat="0" applyFon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10" applyNumberFormat="0" applyFill="0" applyAlignment="0" applyProtection="0"/>
    <xf numFmtId="198" fontId="16" fillId="24" borderId="11">
      <alignment vertical="center"/>
      <protection/>
    </xf>
    <xf numFmtId="0" fontId="60" fillId="25" borderId="3" applyNumberFormat="0" applyAlignment="0" applyProtection="0"/>
    <xf numFmtId="175" fontId="0" fillId="0" borderId="0" applyFont="0" applyFill="0" applyBorder="0" applyAlignment="0" applyProtection="0"/>
    <xf numFmtId="174"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cellStyleXfs>
  <cellXfs count="264">
    <xf numFmtId="0" fontId="0" fillId="0" borderId="0" xfId="0" applyAlignment="1">
      <alignment/>
    </xf>
    <xf numFmtId="0" fontId="8" fillId="0" borderId="0" xfId="0" applyFont="1" applyFill="1" applyAlignment="1">
      <alignment/>
    </xf>
    <xf numFmtId="0" fontId="7" fillId="0" borderId="0" xfId="0" applyFont="1" applyBorder="1" applyAlignment="1">
      <alignment/>
    </xf>
    <xf numFmtId="0" fontId="7" fillId="0" borderId="0" xfId="0" applyFont="1" applyAlignment="1">
      <alignment/>
    </xf>
    <xf numFmtId="0" fontId="9" fillId="5" borderId="0" xfId="0" applyFont="1" applyFill="1" applyBorder="1" applyAlignment="1">
      <alignment vertical="center"/>
    </xf>
    <xf numFmtId="0" fontId="7" fillId="0" borderId="0" xfId="0" applyFont="1" applyFill="1" applyBorder="1" applyAlignment="1">
      <alignment/>
    </xf>
    <xf numFmtId="0" fontId="7" fillId="11" borderId="0" xfId="0" applyFont="1" applyFill="1" applyBorder="1" applyAlignment="1">
      <alignment/>
    </xf>
    <xf numFmtId="0" fontId="9" fillId="5" borderId="0" xfId="0" applyFont="1" applyFill="1" applyAlignment="1">
      <alignment/>
    </xf>
    <xf numFmtId="0" fontId="9" fillId="0" borderId="0" xfId="0" applyFont="1" applyFill="1" applyBorder="1" applyAlignment="1">
      <alignment vertical="center"/>
    </xf>
    <xf numFmtId="0" fontId="7" fillId="0" borderId="0" xfId="0" applyFont="1" applyFill="1" applyAlignment="1">
      <alignment/>
    </xf>
    <xf numFmtId="0" fontId="9" fillId="0" borderId="0" xfId="0" applyFont="1" applyFill="1" applyAlignment="1">
      <alignment/>
    </xf>
    <xf numFmtId="4" fontId="11" fillId="0" borderId="0" xfId="0" applyNumberFormat="1" applyFont="1" applyFill="1" applyBorder="1" applyAlignment="1">
      <alignment horizontal="right"/>
    </xf>
    <xf numFmtId="49" fontId="7" fillId="0" borderId="0" xfId="0" applyNumberFormat="1" applyFont="1" applyFill="1" applyBorder="1" applyAlignment="1">
      <alignment horizontal="right" vertical="top"/>
    </xf>
    <xf numFmtId="49" fontId="11" fillId="0" borderId="0" xfId="0" applyNumberFormat="1" applyFont="1" applyFill="1" applyBorder="1" applyAlignment="1">
      <alignment horizontal="right" vertical="top"/>
    </xf>
    <xf numFmtId="0" fontId="7" fillId="0" borderId="0" xfId="0" applyFont="1" applyAlignment="1">
      <alignment horizontal="right"/>
    </xf>
    <xf numFmtId="4" fontId="11" fillId="0" borderId="0" xfId="0" applyNumberFormat="1" applyFont="1" applyFill="1" applyBorder="1" applyAlignment="1">
      <alignment/>
    </xf>
    <xf numFmtId="0" fontId="12" fillId="5" borderId="12" xfId="0" applyFont="1" applyFill="1" applyBorder="1" applyAlignment="1">
      <alignment horizontal="center" vertical="center" wrapText="1"/>
    </xf>
    <xf numFmtId="0" fontId="14" fillId="5" borderId="12" xfId="0" applyFont="1" applyFill="1" applyBorder="1" applyAlignment="1">
      <alignment horizontal="center" vertical="center" wrapText="1"/>
    </xf>
    <xf numFmtId="4" fontId="14" fillId="5" borderId="13" xfId="0" applyNumberFormat="1" applyFont="1" applyFill="1" applyBorder="1" applyAlignment="1">
      <alignment horizontal="center" vertical="center" wrapText="1"/>
    </xf>
    <xf numFmtId="0" fontId="11" fillId="0" borderId="0" xfId="0" applyFont="1" applyFill="1" applyBorder="1" applyAlignment="1">
      <alignment horizontal="center" vertical="center"/>
    </xf>
    <xf numFmtId="4" fontId="11" fillId="0" borderId="0" xfId="0" applyNumberFormat="1" applyFont="1" applyFill="1" applyBorder="1" applyAlignment="1">
      <alignment horizontal="right" vertical="center"/>
    </xf>
    <xf numFmtId="0" fontId="11" fillId="0" borderId="0" xfId="0" applyFont="1" applyFill="1" applyBorder="1" applyAlignment="1">
      <alignment vertical="center" wrapText="1"/>
    </xf>
    <xf numFmtId="0" fontId="11" fillId="0" borderId="0" xfId="0" applyFont="1" applyAlignment="1">
      <alignment/>
    </xf>
    <xf numFmtId="0" fontId="11" fillId="0" borderId="0" xfId="0" applyFont="1" applyAlignment="1">
      <alignment horizontal="center"/>
    </xf>
    <xf numFmtId="4" fontId="11" fillId="0" borderId="0" xfId="0" applyNumberFormat="1" applyFont="1" applyAlignment="1">
      <alignment horizontal="right"/>
    </xf>
    <xf numFmtId="4" fontId="11" fillId="0" borderId="0" xfId="0" applyNumberFormat="1" applyFont="1" applyAlignment="1">
      <alignment/>
    </xf>
    <xf numFmtId="49" fontId="11" fillId="0" borderId="0" xfId="0" applyNumberFormat="1" applyFont="1" applyFill="1" applyBorder="1" applyAlignment="1">
      <alignment horizontal="center" vertical="center"/>
    </xf>
    <xf numFmtId="0" fontId="11" fillId="0" borderId="0" xfId="0" applyFont="1" applyAlignment="1">
      <alignment vertical="center"/>
    </xf>
    <xf numFmtId="49" fontId="12" fillId="5" borderId="12"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top"/>
    </xf>
    <xf numFmtId="4" fontId="11" fillId="0" borderId="0" xfId="0" applyNumberFormat="1" applyFont="1" applyFill="1" applyBorder="1" applyAlignment="1">
      <alignment horizontal="right"/>
    </xf>
    <xf numFmtId="0" fontId="11" fillId="0" borderId="0" xfId="0" applyFont="1" applyFill="1" applyBorder="1" applyAlignment="1">
      <alignment horizontal="center"/>
    </xf>
    <xf numFmtId="0" fontId="11" fillId="0" borderId="0" xfId="0" applyFont="1" applyFill="1" applyAlignment="1">
      <alignment horizontal="center"/>
    </xf>
    <xf numFmtId="4" fontId="11" fillId="0" borderId="0" xfId="0" applyNumberFormat="1" applyFont="1" applyFill="1" applyAlignment="1">
      <alignment horizontal="center"/>
    </xf>
    <xf numFmtId="4" fontId="11" fillId="0" borderId="0" xfId="0" applyNumberFormat="1" applyFont="1" applyFill="1" applyAlignment="1">
      <alignment horizontal="right"/>
    </xf>
    <xf numFmtId="4" fontId="11" fillId="0" borderId="0" xfId="0" applyNumberFormat="1" applyFont="1" applyFill="1" applyBorder="1" applyAlignment="1">
      <alignment horizontal="center"/>
    </xf>
    <xf numFmtId="0" fontId="7" fillId="0" borderId="0" xfId="0" applyFont="1" applyFill="1" applyAlignment="1">
      <alignment vertical="center" wrapText="1"/>
    </xf>
    <xf numFmtId="4" fontId="11" fillId="0" borderId="0" xfId="0" applyNumberFormat="1" applyFont="1" applyAlignment="1">
      <alignment horizontal="center"/>
    </xf>
    <xf numFmtId="0" fontId="9" fillId="19" borderId="0" xfId="0" applyFont="1" applyFill="1" applyBorder="1" applyAlignment="1">
      <alignment horizontal="left" vertical="center" wrapText="1"/>
    </xf>
    <xf numFmtId="0" fontId="17" fillId="19" borderId="0" xfId="0" applyFont="1" applyFill="1" applyBorder="1" applyAlignment="1">
      <alignment horizontal="right" vertical="top"/>
    </xf>
    <xf numFmtId="0" fontId="11" fillId="0" borderId="0" xfId="0" applyFont="1" applyFill="1" applyBorder="1" applyAlignment="1">
      <alignment/>
    </xf>
    <xf numFmtId="49" fontId="11" fillId="19" borderId="0" xfId="0" applyNumberFormat="1" applyFont="1" applyFill="1" applyBorder="1" applyAlignment="1">
      <alignment horizontal="center" vertical="top"/>
    </xf>
    <xf numFmtId="0" fontId="19" fillId="0" borderId="0" xfId="0" applyFont="1" applyAlignment="1">
      <alignment vertical="top" wrapText="1"/>
    </xf>
    <xf numFmtId="0" fontId="7" fillId="19" borderId="0" xfId="0" applyFont="1" applyFill="1" applyBorder="1" applyAlignment="1">
      <alignment vertical="center" wrapText="1"/>
    </xf>
    <xf numFmtId="0" fontId="11" fillId="19" borderId="0" xfId="0" applyFont="1" applyFill="1" applyBorder="1" applyAlignment="1">
      <alignment vertical="top" wrapText="1"/>
    </xf>
    <xf numFmtId="0" fontId="17" fillId="0" borderId="0" xfId="0" applyFont="1" applyBorder="1" applyAlignment="1">
      <alignment horizontal="right"/>
    </xf>
    <xf numFmtId="0" fontId="11" fillId="0" borderId="14" xfId="0" applyFont="1" applyFill="1" applyBorder="1" applyAlignment="1">
      <alignment/>
    </xf>
    <xf numFmtId="49" fontId="13" fillId="0" borderId="15" xfId="0" applyNumberFormat="1" applyFont="1" applyFill="1" applyBorder="1" applyAlignment="1">
      <alignment horizontal="center" vertical="center"/>
    </xf>
    <xf numFmtId="0" fontId="20" fillId="0" borderId="15" xfId="0" applyFont="1" applyBorder="1" applyAlignment="1">
      <alignment horizontal="left" readingOrder="2"/>
    </xf>
    <xf numFmtId="0" fontId="13" fillId="0" borderId="15" xfId="0" applyFont="1" applyFill="1" applyBorder="1" applyAlignment="1">
      <alignment horizontal="center" vertical="center"/>
    </xf>
    <xf numFmtId="4" fontId="13" fillId="0" borderId="15" xfId="0" applyNumberFormat="1" applyFont="1" applyFill="1" applyBorder="1" applyAlignment="1">
      <alignment horizontal="right" vertical="center"/>
    </xf>
    <xf numFmtId="4" fontId="13" fillId="0" borderId="15" xfId="0" applyNumberFormat="1" applyFont="1" applyFill="1" applyBorder="1" applyAlignment="1">
      <alignment horizontal="right"/>
    </xf>
    <xf numFmtId="4" fontId="13" fillId="0" borderId="15" xfId="0" applyNumberFormat="1" applyFont="1" applyFill="1" applyBorder="1" applyAlignment="1">
      <alignment/>
    </xf>
    <xf numFmtId="177" fontId="11" fillId="0" borderId="0" xfId="0" applyNumberFormat="1" applyFont="1" applyFill="1" applyBorder="1" applyAlignment="1">
      <alignment horizontal="right"/>
    </xf>
    <xf numFmtId="0" fontId="11" fillId="19" borderId="0" xfId="0" applyFont="1" applyFill="1" applyBorder="1" applyAlignment="1">
      <alignment horizontal="right" vertical="top" wrapText="1"/>
    </xf>
    <xf numFmtId="0" fontId="11" fillId="0" borderId="0" xfId="0" applyFont="1" applyFill="1" applyAlignment="1">
      <alignment horizontal="right"/>
    </xf>
    <xf numFmtId="49" fontId="11" fillId="19" borderId="0" xfId="0" applyNumberFormat="1" applyFont="1" applyFill="1" applyBorder="1" applyAlignment="1">
      <alignment horizontal="right" vertical="top"/>
    </xf>
    <xf numFmtId="0" fontId="10" fillId="0" borderId="15" xfId="0" applyFont="1" applyFill="1" applyBorder="1" applyAlignment="1">
      <alignment horizontal="right"/>
    </xf>
    <xf numFmtId="4" fontId="14" fillId="5" borderId="12" xfId="0" applyNumberFormat="1" applyFont="1" applyFill="1" applyBorder="1" applyAlignment="1">
      <alignment horizontal="center" vertical="center" wrapText="1"/>
    </xf>
    <xf numFmtId="4" fontId="11" fillId="0" borderId="0" xfId="0" applyNumberFormat="1" applyFont="1" applyFill="1" applyBorder="1" applyAlignment="1">
      <alignment horizontal="center"/>
    </xf>
    <xf numFmtId="4" fontId="11" fillId="0" borderId="0" xfId="0" applyNumberFormat="1" applyFont="1" applyFill="1" applyAlignment="1">
      <alignment horizontal="left"/>
    </xf>
    <xf numFmtId="0" fontId="7" fillId="18" borderId="0" xfId="0" applyFont="1" applyFill="1" applyBorder="1" applyAlignment="1">
      <alignment/>
    </xf>
    <xf numFmtId="0" fontId="8" fillId="0" borderId="0" xfId="0" applyFont="1" applyFill="1" applyBorder="1" applyAlignment="1">
      <alignment/>
    </xf>
    <xf numFmtId="0" fontId="9" fillId="5" borderId="0" xfId="0" applyFont="1" applyFill="1" applyBorder="1" applyAlignment="1">
      <alignment/>
    </xf>
    <xf numFmtId="0" fontId="15" fillId="0" borderId="0" xfId="81">
      <alignment/>
      <protection/>
    </xf>
    <xf numFmtId="0" fontId="16" fillId="0" borderId="0" xfId="81" applyFont="1" applyAlignment="1">
      <alignment horizontal="center" vertical="center"/>
      <protection/>
    </xf>
    <xf numFmtId="0" fontId="15" fillId="0" borderId="0" xfId="81" applyAlignment="1">
      <alignment horizontal="center"/>
      <protection/>
    </xf>
    <xf numFmtId="4" fontId="15" fillId="0" borderId="0" xfId="81" applyNumberFormat="1">
      <alignment/>
      <protection/>
    </xf>
    <xf numFmtId="0" fontId="21" fillId="0" borderId="0" xfId="81" applyFont="1" applyAlignment="1">
      <alignment horizontal="center" vertical="center"/>
      <protection/>
    </xf>
    <xf numFmtId="0" fontId="15" fillId="0" borderId="16" xfId="81" applyBorder="1" applyAlignment="1">
      <alignment horizontal="center" vertical="center" wrapText="1"/>
      <protection/>
    </xf>
    <xf numFmtId="4" fontId="15" fillId="0" borderId="16" xfId="81" applyNumberFormat="1" applyBorder="1" applyAlignment="1">
      <alignment horizontal="center" vertical="center" wrapText="1"/>
      <protection/>
    </xf>
    <xf numFmtId="0" fontId="15" fillId="0" borderId="16" xfId="81" applyBorder="1" applyAlignment="1" quotePrefix="1">
      <alignment horizontal="center"/>
      <protection/>
    </xf>
    <xf numFmtId="4" fontId="15" fillId="0" borderId="16" xfId="81" applyNumberFormat="1" applyBorder="1" applyAlignment="1" quotePrefix="1">
      <alignment horizontal="center"/>
      <protection/>
    </xf>
    <xf numFmtId="0" fontId="15" fillId="0" borderId="17" xfId="81" applyBorder="1" applyAlignment="1">
      <alignment horizontal="center" vertical="center"/>
      <protection/>
    </xf>
    <xf numFmtId="0" fontId="15" fillId="0" borderId="17" xfId="81" applyBorder="1" applyAlignment="1">
      <alignment vertical="center"/>
      <protection/>
    </xf>
    <xf numFmtId="4" fontId="15" fillId="0" borderId="17" xfId="81" applyNumberFormat="1" applyBorder="1" applyAlignment="1">
      <alignment horizontal="center"/>
      <protection/>
    </xf>
    <xf numFmtId="4" fontId="15" fillId="0" borderId="17" xfId="81" applyNumberFormat="1" applyBorder="1" applyAlignment="1">
      <alignment vertical="center"/>
      <protection/>
    </xf>
    <xf numFmtId="0" fontId="15" fillId="0" borderId="18" xfId="81" applyBorder="1" applyAlignment="1">
      <alignment horizontal="center" vertical="center"/>
      <protection/>
    </xf>
    <xf numFmtId="0" fontId="15" fillId="0" borderId="18" xfId="81" applyBorder="1" applyAlignment="1">
      <alignment vertical="center"/>
      <protection/>
    </xf>
    <xf numFmtId="4" fontId="15" fillId="0" borderId="18" xfId="81" applyNumberFormat="1" applyBorder="1" applyAlignment="1">
      <alignment horizontal="center"/>
      <protection/>
    </xf>
    <xf numFmtId="4" fontId="15" fillId="0" borderId="18" xfId="81" applyNumberFormat="1" applyBorder="1" applyAlignment="1">
      <alignment vertical="center"/>
      <protection/>
    </xf>
    <xf numFmtId="0" fontId="15" fillId="0" borderId="19" xfId="81" applyBorder="1" applyAlignment="1">
      <alignment vertical="center"/>
      <protection/>
    </xf>
    <xf numFmtId="0" fontId="15" fillId="0" borderId="19" xfId="81" applyBorder="1" applyAlignment="1">
      <alignment horizontal="center" vertical="center"/>
      <protection/>
    </xf>
    <xf numFmtId="4" fontId="15" fillId="0" borderId="19" xfId="81" applyNumberFormat="1" applyBorder="1" applyAlignment="1">
      <alignment vertical="center"/>
      <protection/>
    </xf>
    <xf numFmtId="0" fontId="15" fillId="0" borderId="0" xfId="81" applyBorder="1" applyAlignment="1">
      <alignment vertical="center"/>
      <protection/>
    </xf>
    <xf numFmtId="0" fontId="15" fillId="0" borderId="0" xfId="81" applyBorder="1" applyAlignment="1">
      <alignment horizontal="center" vertical="center"/>
      <protection/>
    </xf>
    <xf numFmtId="4" fontId="15" fillId="0" borderId="0" xfId="81" applyNumberFormat="1" applyBorder="1" applyAlignment="1">
      <alignment vertical="center"/>
      <protection/>
    </xf>
    <xf numFmtId="0" fontId="15" fillId="0" borderId="0" xfId="81" applyAlignment="1">
      <alignment horizontal="left"/>
      <protection/>
    </xf>
    <xf numFmtId="4" fontId="15" fillId="0" borderId="0" xfId="81" applyNumberFormat="1" applyFont="1">
      <alignment/>
      <protection/>
    </xf>
    <xf numFmtId="0" fontId="22" fillId="0" borderId="18" xfId="81" applyFont="1" applyBorder="1" applyAlignment="1">
      <alignment vertical="center" wrapText="1"/>
      <protection/>
    </xf>
    <xf numFmtId="0" fontId="15" fillId="0" borderId="18" xfId="81" applyFont="1" applyBorder="1" applyAlignment="1">
      <alignment horizontal="center" vertical="center"/>
      <protection/>
    </xf>
    <xf numFmtId="4" fontId="15" fillId="0" borderId="0" xfId="81" applyNumberFormat="1" applyBorder="1">
      <alignment/>
      <protection/>
    </xf>
    <xf numFmtId="0" fontId="15" fillId="0" borderId="18" xfId="81" applyBorder="1" applyAlignment="1">
      <alignment horizontal="center" vertical="center" wrapText="1"/>
      <protection/>
    </xf>
    <xf numFmtId="4" fontId="15" fillId="0" borderId="18" xfId="81" applyNumberFormat="1" applyBorder="1" applyAlignment="1">
      <alignment vertical="center" wrapText="1"/>
      <protection/>
    </xf>
    <xf numFmtId="0" fontId="15" fillId="0" borderId="0" xfId="81" applyBorder="1" applyAlignment="1">
      <alignment horizontal="center"/>
      <protection/>
    </xf>
    <xf numFmtId="0" fontId="16" fillId="0" borderId="0" xfId="81" applyFont="1" applyBorder="1" applyAlignment="1">
      <alignment vertical="center"/>
      <protection/>
    </xf>
    <xf numFmtId="0" fontId="15" fillId="0" borderId="17" xfId="81" applyFont="1" applyFill="1" applyBorder="1" applyAlignment="1">
      <alignment horizontal="center" vertical="center"/>
      <protection/>
    </xf>
    <xf numFmtId="0" fontId="22" fillId="0" borderId="17" xfId="81" applyFont="1" applyFill="1" applyBorder="1" applyAlignment="1">
      <alignment vertical="center" wrapText="1"/>
      <protection/>
    </xf>
    <xf numFmtId="4" fontId="15" fillId="0" borderId="17" xfId="81" applyNumberFormat="1" applyFont="1" applyFill="1" applyBorder="1" applyAlignment="1">
      <alignment vertical="center"/>
      <protection/>
    </xf>
    <xf numFmtId="0" fontId="23" fillId="0" borderId="18" xfId="81" applyFont="1" applyBorder="1" applyAlignment="1">
      <alignment horizontal="center" vertical="center"/>
      <protection/>
    </xf>
    <xf numFmtId="49" fontId="11" fillId="0" borderId="0" xfId="0" applyNumberFormat="1" applyFont="1" applyFill="1" applyBorder="1" applyAlignment="1">
      <alignment horizontal="center" vertical="top"/>
    </xf>
    <xf numFmtId="0" fontId="17" fillId="19" borderId="0" xfId="0" applyFont="1" applyFill="1" applyBorder="1" applyAlignment="1">
      <alignment horizontal="left" vertical="top"/>
    </xf>
    <xf numFmtId="0" fontId="17" fillId="19" borderId="0" xfId="0" applyFont="1" applyFill="1" applyBorder="1" applyAlignment="1">
      <alignment horizontal="left" vertical="center"/>
    </xf>
    <xf numFmtId="4" fontId="15" fillId="0" borderId="18" xfId="81" applyNumberFormat="1" applyFont="1" applyBorder="1" applyAlignment="1">
      <alignment vertical="center"/>
      <protection/>
    </xf>
    <xf numFmtId="177" fontId="15" fillId="0" borderId="18" xfId="81" applyNumberFormat="1" applyBorder="1" applyAlignment="1">
      <alignment vertical="center"/>
      <protection/>
    </xf>
    <xf numFmtId="177" fontId="15" fillId="0" borderId="16" xfId="81" applyNumberFormat="1" applyBorder="1">
      <alignment/>
      <protection/>
    </xf>
    <xf numFmtId="177" fontId="15" fillId="0" borderId="18" xfId="81" applyNumberFormat="1" applyFont="1" applyFill="1" applyBorder="1" applyAlignment="1">
      <alignment vertical="center"/>
      <protection/>
    </xf>
    <xf numFmtId="177" fontId="15" fillId="0" borderId="16" xfId="81" applyNumberFormat="1" applyBorder="1" applyAlignment="1">
      <alignment vertical="center"/>
      <protection/>
    </xf>
    <xf numFmtId="180" fontId="15" fillId="0" borderId="17" xfId="81" applyNumberFormat="1" applyBorder="1" applyAlignment="1">
      <alignment vertical="center"/>
      <protection/>
    </xf>
    <xf numFmtId="180" fontId="15" fillId="0" borderId="18" xfId="81" applyNumberFormat="1" applyBorder="1" applyAlignment="1">
      <alignment vertical="center"/>
      <protection/>
    </xf>
    <xf numFmtId="180" fontId="15" fillId="0" borderId="16" xfId="81" applyNumberFormat="1" applyBorder="1" applyAlignment="1">
      <alignment vertical="center"/>
      <protection/>
    </xf>
    <xf numFmtId="0" fontId="23" fillId="0" borderId="18" xfId="81" applyFont="1" applyBorder="1" applyAlignment="1">
      <alignment vertical="center" wrapText="1"/>
      <protection/>
    </xf>
    <xf numFmtId="177" fontId="11" fillId="0" borderId="0" xfId="0" applyNumberFormat="1" applyFont="1" applyFill="1" applyBorder="1" applyAlignment="1">
      <alignment horizontal="right"/>
    </xf>
    <xf numFmtId="177" fontId="11" fillId="0" borderId="0" xfId="0" applyNumberFormat="1" applyFont="1" applyFill="1" applyAlignment="1">
      <alignment horizontal="right"/>
    </xf>
    <xf numFmtId="4" fontId="16" fillId="0" borderId="15" xfId="0" applyNumberFormat="1" applyFont="1" applyFill="1" applyBorder="1" applyAlignment="1">
      <alignment horizontal="right"/>
    </xf>
    <xf numFmtId="0" fontId="9" fillId="0" borderId="0" xfId="0" applyFont="1" applyFill="1" applyBorder="1" applyAlignment="1">
      <alignment vertical="center" wrapText="1"/>
    </xf>
    <xf numFmtId="49" fontId="13" fillId="5" borderId="20" xfId="0" applyNumberFormat="1" applyFont="1" applyFill="1" applyBorder="1" applyAlignment="1">
      <alignment horizontal="right" vertical="center" wrapText="1"/>
    </xf>
    <xf numFmtId="49" fontId="11" fillId="5" borderId="14" xfId="0" applyNumberFormat="1" applyFont="1" applyFill="1" applyBorder="1" applyAlignment="1">
      <alignment horizontal="right" vertical="top"/>
    </xf>
    <xf numFmtId="49" fontId="11" fillId="5" borderId="14" xfId="0" applyNumberFormat="1" applyFont="1" applyFill="1" applyBorder="1" applyAlignment="1">
      <alignment horizontal="center" vertical="top"/>
    </xf>
    <xf numFmtId="0" fontId="25" fillId="5" borderId="14" xfId="0" applyFont="1" applyFill="1" applyBorder="1" applyAlignment="1">
      <alignment horizontal="center" vertical="center" wrapText="1"/>
    </xf>
    <xf numFmtId="0" fontId="11" fillId="5" borderId="14" xfId="0" applyFont="1" applyFill="1" applyBorder="1" applyAlignment="1">
      <alignment horizontal="center" vertical="center"/>
    </xf>
    <xf numFmtId="4" fontId="11" fillId="5" borderId="14" xfId="0" applyNumberFormat="1" applyFont="1" applyFill="1" applyBorder="1" applyAlignment="1">
      <alignment horizontal="right" vertical="center"/>
    </xf>
    <xf numFmtId="4" fontId="11" fillId="5" borderId="14" xfId="0" applyNumberFormat="1" applyFont="1" applyFill="1" applyBorder="1" applyAlignment="1">
      <alignment horizontal="center"/>
    </xf>
    <xf numFmtId="4" fontId="11" fillId="5" borderId="14" xfId="0" applyNumberFormat="1" applyFont="1" applyFill="1" applyBorder="1" applyAlignment="1">
      <alignment/>
    </xf>
    <xf numFmtId="49" fontId="11" fillId="0" borderId="0" xfId="0" applyNumberFormat="1" applyFont="1" applyFill="1" applyBorder="1" applyAlignment="1">
      <alignment horizontal="right" vertical="top"/>
    </xf>
    <xf numFmtId="0" fontId="25" fillId="0" borderId="0" xfId="0" applyFont="1" applyFill="1" applyBorder="1" applyAlignment="1">
      <alignment horizontal="left" vertical="center" wrapText="1"/>
    </xf>
    <xf numFmtId="4" fontId="11" fillId="0" borderId="0" xfId="0" applyNumberFormat="1" applyFont="1" applyFill="1" applyBorder="1" applyAlignment="1">
      <alignment/>
    </xf>
    <xf numFmtId="4" fontId="12" fillId="26" borderId="0" xfId="0" applyNumberFormat="1" applyFont="1" applyFill="1" applyBorder="1" applyAlignment="1">
      <alignment horizontal="right"/>
    </xf>
    <xf numFmtId="4" fontId="12" fillId="26" borderId="0" xfId="0" applyNumberFormat="1" applyFont="1" applyFill="1" applyBorder="1" applyAlignment="1">
      <alignment/>
    </xf>
    <xf numFmtId="0" fontId="11" fillId="0" borderId="0" xfId="0" applyFont="1" applyFill="1" applyBorder="1" applyAlignment="1">
      <alignment horizontal="justify" vertical="top" wrapText="1"/>
    </xf>
    <xf numFmtId="0" fontId="11" fillId="0" borderId="0" xfId="0" applyFont="1" applyFill="1" applyBorder="1" applyAlignment="1">
      <alignment horizontal="center"/>
    </xf>
    <xf numFmtId="4" fontId="13" fillId="0" borderId="0" xfId="0" applyNumberFormat="1" applyFont="1" applyFill="1" applyBorder="1" applyAlignment="1">
      <alignment horizontal="center" wrapText="1"/>
    </xf>
    <xf numFmtId="49" fontId="12" fillId="0" borderId="0" xfId="0" applyNumberFormat="1" applyFont="1" applyFill="1" applyBorder="1" applyAlignment="1">
      <alignment horizontal="center" vertical="top"/>
    </xf>
    <xf numFmtId="0" fontId="12" fillId="0" borderId="0" xfId="0" applyFont="1" applyFill="1" applyBorder="1" applyAlignment="1">
      <alignment vertical="center" wrapText="1"/>
    </xf>
    <xf numFmtId="0" fontId="12" fillId="0" borderId="0" xfId="0" applyFont="1" applyFill="1" applyBorder="1" applyAlignment="1">
      <alignment horizontal="center"/>
    </xf>
    <xf numFmtId="4" fontId="12" fillId="0" borderId="0" xfId="0" applyNumberFormat="1" applyFont="1" applyFill="1" applyBorder="1" applyAlignment="1">
      <alignment horizontal="center"/>
    </xf>
    <xf numFmtId="49" fontId="11" fillId="0" borderId="0" xfId="0" applyNumberFormat="1" applyFont="1" applyFill="1" applyBorder="1" applyAlignment="1">
      <alignment horizontal="center" vertical="center"/>
    </xf>
    <xf numFmtId="0" fontId="7" fillId="0" borderId="0" xfId="0" applyFont="1" applyFill="1" applyBorder="1" applyAlignment="1">
      <alignment horizontal="left" vertical="center" wrapText="1"/>
    </xf>
    <xf numFmtId="49" fontId="11" fillId="0" borderId="0" xfId="0" applyNumberFormat="1" applyFont="1" applyFill="1" applyAlignment="1">
      <alignment horizontal="center" vertical="center"/>
    </xf>
    <xf numFmtId="49" fontId="11" fillId="0" borderId="14" xfId="0" applyNumberFormat="1" applyFont="1" applyFill="1" applyBorder="1" applyAlignment="1">
      <alignment horizontal="center" vertical="center"/>
    </xf>
    <xf numFmtId="0" fontId="7" fillId="0" borderId="14" xfId="0" applyFont="1" applyFill="1" applyBorder="1" applyAlignment="1">
      <alignment horizontal="left" vertical="center" wrapText="1"/>
    </xf>
    <xf numFmtId="177" fontId="11" fillId="0" borderId="14" xfId="0" applyNumberFormat="1" applyFont="1" applyFill="1" applyBorder="1" applyAlignment="1">
      <alignment horizontal="right"/>
    </xf>
    <xf numFmtId="0" fontId="11" fillId="0" borderId="0" xfId="0" applyFont="1" applyFill="1" applyBorder="1" applyAlignment="1" quotePrefix="1">
      <alignment horizontal="justify" vertical="top" wrapText="1"/>
    </xf>
    <xf numFmtId="177" fontId="11" fillId="0" borderId="0" xfId="0" applyNumberFormat="1" applyFont="1" applyFill="1" applyBorder="1" applyAlignment="1">
      <alignment horizontal="center"/>
    </xf>
    <xf numFmtId="49" fontId="11" fillId="0" borderId="14" xfId="0" applyNumberFormat="1" applyFont="1" applyFill="1" applyBorder="1" applyAlignment="1">
      <alignment horizontal="center" vertical="top"/>
    </xf>
    <xf numFmtId="0" fontId="11" fillId="0" borderId="14" xfId="0" applyFont="1" applyFill="1" applyBorder="1" applyAlignment="1" quotePrefix="1">
      <alignment horizontal="justify" vertical="top" wrapText="1"/>
    </xf>
    <xf numFmtId="0" fontId="11" fillId="0" borderId="14" xfId="0" applyFont="1" applyFill="1" applyBorder="1" applyAlignment="1">
      <alignment horizontal="center"/>
    </xf>
    <xf numFmtId="4" fontId="11" fillId="0" borderId="14" xfId="0" applyNumberFormat="1" applyFont="1" applyFill="1" applyBorder="1" applyAlignment="1">
      <alignment horizontal="center"/>
    </xf>
    <xf numFmtId="0" fontId="7" fillId="0" borderId="0" xfId="0" applyFont="1" applyFill="1" applyBorder="1" applyAlignment="1">
      <alignment horizontal="justify" vertical="top" wrapText="1"/>
    </xf>
    <xf numFmtId="49" fontId="11" fillId="0" borderId="0" xfId="0" applyNumberFormat="1" applyFont="1" applyFill="1" applyAlignment="1">
      <alignment horizontal="center" vertical="top"/>
    </xf>
    <xf numFmtId="0" fontId="11" fillId="0" borderId="0" xfId="0" applyFont="1" applyFill="1" applyBorder="1" applyAlignment="1">
      <alignment horizontal="left" vertical="top" wrapText="1"/>
    </xf>
    <xf numFmtId="0" fontId="11" fillId="0" borderId="14" xfId="0" applyFont="1" applyFill="1" applyBorder="1" applyAlignment="1">
      <alignment horizontal="left" vertical="top" wrapText="1"/>
    </xf>
    <xf numFmtId="0" fontId="11" fillId="0" borderId="0" xfId="0" applyFont="1" applyFill="1" applyBorder="1" applyAlignment="1">
      <alignment vertical="top" wrapText="1"/>
    </xf>
    <xf numFmtId="0" fontId="7" fillId="0" borderId="0" xfId="0" applyFont="1" applyFill="1" applyBorder="1" applyAlignment="1">
      <alignment vertical="center" wrapText="1"/>
    </xf>
    <xf numFmtId="49" fontId="11" fillId="0" borderId="0" xfId="0" applyNumberFormat="1" applyFont="1" applyFill="1" applyAlignment="1">
      <alignment horizontal="center" vertical="top"/>
    </xf>
    <xf numFmtId="49" fontId="11" fillId="0" borderId="14" xfId="0" applyNumberFormat="1" applyFont="1" applyFill="1" applyBorder="1" applyAlignment="1">
      <alignment horizontal="center" vertical="top"/>
    </xf>
    <xf numFmtId="0" fontId="11" fillId="0" borderId="14" xfId="0" applyFont="1" applyFill="1" applyBorder="1" applyAlignment="1">
      <alignment horizontal="center"/>
    </xf>
    <xf numFmtId="4" fontId="11" fillId="0" borderId="14" xfId="0" applyNumberFormat="1" applyFont="1" applyFill="1" applyBorder="1" applyAlignment="1">
      <alignment horizontal="center"/>
    </xf>
    <xf numFmtId="0" fontId="11" fillId="0" borderId="14" xfId="0" applyFont="1" applyFill="1" applyBorder="1" applyAlignment="1">
      <alignment vertical="center" wrapText="1"/>
    </xf>
    <xf numFmtId="49" fontId="12" fillId="27" borderId="21" xfId="0" applyNumberFormat="1" applyFont="1" applyFill="1" applyBorder="1" applyAlignment="1">
      <alignment horizontal="center" vertical="top"/>
    </xf>
    <xf numFmtId="0" fontId="12" fillId="27" borderId="21" xfId="0" applyFont="1" applyFill="1" applyBorder="1" applyAlignment="1">
      <alignment vertical="center" wrapText="1"/>
    </xf>
    <xf numFmtId="0" fontId="12" fillId="27" borderId="21" xfId="0" applyFont="1" applyFill="1" applyBorder="1" applyAlignment="1">
      <alignment horizontal="center"/>
    </xf>
    <xf numFmtId="4" fontId="12" fillId="27" borderId="21" xfId="0" applyNumberFormat="1" applyFont="1" applyFill="1" applyBorder="1" applyAlignment="1">
      <alignment horizontal="center"/>
    </xf>
    <xf numFmtId="4" fontId="11" fillId="27" borderId="21" xfId="0" applyNumberFormat="1" applyFont="1" applyFill="1" applyBorder="1" applyAlignment="1">
      <alignment horizontal="center"/>
    </xf>
    <xf numFmtId="0" fontId="7" fillId="0" borderId="0" xfId="0" applyFont="1" applyFill="1" applyBorder="1" applyAlignment="1">
      <alignment vertical="top" wrapText="1"/>
    </xf>
    <xf numFmtId="177" fontId="12" fillId="0" borderId="0" xfId="0" applyNumberFormat="1" applyFont="1" applyFill="1" applyBorder="1" applyAlignment="1">
      <alignment horizontal="right"/>
    </xf>
    <xf numFmtId="49" fontId="11" fillId="27" borderId="21" xfId="0" applyNumberFormat="1" applyFont="1" applyFill="1" applyBorder="1" applyAlignment="1">
      <alignment horizontal="center" vertical="top"/>
    </xf>
    <xf numFmtId="177" fontId="12" fillId="27" borderId="21" xfId="0" applyNumberFormat="1" applyFont="1" applyFill="1" applyBorder="1" applyAlignment="1">
      <alignment horizontal="right"/>
    </xf>
    <xf numFmtId="49" fontId="7" fillId="0" borderId="0" xfId="0" applyNumberFormat="1" applyFont="1" applyFill="1" applyBorder="1" applyAlignment="1">
      <alignment horizontal="center" vertical="top"/>
    </xf>
    <xf numFmtId="14" fontId="11" fillId="0" borderId="0" xfId="0" applyNumberFormat="1" applyFont="1" applyFill="1" applyBorder="1" applyAlignment="1">
      <alignment horizontal="justify" vertical="top" wrapText="1"/>
    </xf>
    <xf numFmtId="49" fontId="7" fillId="0" borderId="14" xfId="0" applyNumberFormat="1" applyFont="1" applyFill="1" applyBorder="1" applyAlignment="1">
      <alignment horizontal="center" vertical="top"/>
    </xf>
    <xf numFmtId="49" fontId="11" fillId="0" borderId="14" xfId="0" applyNumberFormat="1" applyFont="1" applyFill="1" applyBorder="1" applyAlignment="1">
      <alignment horizontal="center" vertical="center"/>
    </xf>
    <xf numFmtId="0" fontId="11" fillId="0" borderId="14" xfId="0" applyFont="1" applyFill="1" applyBorder="1" applyAlignment="1">
      <alignment horizontal="justify" vertical="top" wrapText="1"/>
    </xf>
    <xf numFmtId="177" fontId="11" fillId="0" borderId="14" xfId="0" applyNumberFormat="1" applyFont="1" applyFill="1" applyBorder="1" applyAlignment="1">
      <alignment horizontal="right"/>
    </xf>
    <xf numFmtId="14" fontId="11" fillId="0" borderId="0" xfId="0" applyNumberFormat="1" applyFont="1" applyFill="1" applyBorder="1" applyAlignment="1">
      <alignment horizontal="left" vertical="center" wrapText="1"/>
    </xf>
    <xf numFmtId="0" fontId="11" fillId="0" borderId="0" xfId="0" applyFont="1" applyFill="1" applyBorder="1" applyAlignment="1">
      <alignment horizontal="left" vertical="center" wrapText="1"/>
    </xf>
    <xf numFmtId="14" fontId="11" fillId="0" borderId="0" xfId="0" applyNumberFormat="1" applyFont="1" applyFill="1" applyBorder="1" applyAlignment="1">
      <alignment vertical="center" wrapText="1"/>
    </xf>
    <xf numFmtId="0" fontId="9" fillId="0" borderId="0" xfId="0" applyFont="1" applyFill="1" applyBorder="1" applyAlignment="1">
      <alignment horizontal="center"/>
    </xf>
    <xf numFmtId="49" fontId="11" fillId="0" borderId="0" xfId="0" applyNumberFormat="1" applyFont="1" applyFill="1" applyBorder="1" applyAlignment="1">
      <alignment horizontal="center" vertical="top" wrapText="1"/>
    </xf>
    <xf numFmtId="0" fontId="11" fillId="0" borderId="0" xfId="0" applyFont="1" applyFill="1" applyBorder="1" applyAlignment="1">
      <alignment vertical="center" wrapText="1"/>
    </xf>
    <xf numFmtId="49" fontId="11" fillId="0" borderId="14" xfId="0" applyNumberFormat="1" applyFont="1" applyFill="1" applyBorder="1" applyAlignment="1">
      <alignment horizontal="left" vertical="top"/>
    </xf>
    <xf numFmtId="0" fontId="7" fillId="0" borderId="14" xfId="0" applyFont="1" applyFill="1" applyBorder="1" applyAlignment="1">
      <alignment horizontal="left" vertical="top" wrapText="1"/>
    </xf>
    <xf numFmtId="49" fontId="11" fillId="0" borderId="19" xfId="0" applyNumberFormat="1" applyFont="1" applyFill="1" applyBorder="1" applyAlignment="1">
      <alignment horizontal="center" vertical="top"/>
    </xf>
    <xf numFmtId="49" fontId="11" fillId="0" borderId="19" xfId="0" applyNumberFormat="1" applyFont="1" applyFill="1" applyBorder="1" applyAlignment="1">
      <alignment horizontal="center" vertical="center"/>
    </xf>
    <xf numFmtId="0" fontId="11" fillId="0" borderId="19" xfId="0" applyFont="1" applyFill="1" applyBorder="1" applyAlignment="1">
      <alignment horizontal="justify" vertical="top" wrapText="1"/>
    </xf>
    <xf numFmtId="0" fontId="11" fillId="0" borderId="19" xfId="0" applyFont="1" applyFill="1" applyBorder="1" applyAlignment="1">
      <alignment horizontal="center"/>
    </xf>
    <xf numFmtId="4" fontId="11" fillId="0" borderId="19" xfId="0" applyNumberFormat="1" applyFont="1" applyFill="1" applyBorder="1" applyAlignment="1">
      <alignment horizontal="center"/>
    </xf>
    <xf numFmtId="177" fontId="11" fillId="0" borderId="19" xfId="0" applyNumberFormat="1" applyFont="1" applyFill="1" applyBorder="1" applyAlignment="1">
      <alignment horizontal="right"/>
    </xf>
    <xf numFmtId="16" fontId="11" fillId="0" borderId="0" xfId="0" applyNumberFormat="1" applyFont="1" applyFill="1" applyBorder="1" applyAlignment="1">
      <alignment horizontal="center" vertical="top" wrapText="1"/>
    </xf>
    <xf numFmtId="0" fontId="12" fillId="0" borderId="0" xfId="0" applyFont="1" applyFill="1" applyBorder="1" applyAlignment="1">
      <alignment vertical="top" wrapText="1"/>
    </xf>
    <xf numFmtId="14" fontId="11" fillId="0" borderId="0" xfId="0" applyNumberFormat="1" applyFont="1" applyFill="1" applyBorder="1" applyAlignment="1">
      <alignment vertical="top" wrapText="1"/>
    </xf>
    <xf numFmtId="0" fontId="11" fillId="0" borderId="0" xfId="0" applyFont="1" applyFill="1" applyAlignment="1">
      <alignment horizontal="center" vertical="top"/>
    </xf>
    <xf numFmtId="0" fontId="12" fillId="27" borderId="21" xfId="0" applyFont="1" applyFill="1" applyBorder="1" applyAlignment="1">
      <alignment vertical="top" wrapText="1"/>
    </xf>
    <xf numFmtId="14" fontId="11" fillId="0" borderId="0" xfId="0" applyNumberFormat="1" applyFont="1" applyFill="1" applyBorder="1" applyAlignment="1">
      <alignment vertical="center" wrapText="1"/>
    </xf>
    <xf numFmtId="49" fontId="11" fillId="0" borderId="0" xfId="0" applyNumberFormat="1" applyFont="1" applyFill="1" applyBorder="1" applyAlignment="1">
      <alignment horizontal="justify" vertical="top" wrapText="1"/>
    </xf>
    <xf numFmtId="0" fontId="7" fillId="0" borderId="0" xfId="0" applyFont="1" applyFill="1" applyBorder="1" applyAlignment="1">
      <alignment horizontal="left" vertical="top" wrapText="1"/>
    </xf>
    <xf numFmtId="0" fontId="12" fillId="0" borderId="0" xfId="0" applyFont="1" applyFill="1" applyBorder="1" applyAlignment="1">
      <alignment horizontal="right" vertical="center" wrapText="1"/>
    </xf>
    <xf numFmtId="49" fontId="12" fillId="0" borderId="0" xfId="0" applyNumberFormat="1" applyFont="1" applyFill="1" applyBorder="1" applyAlignment="1">
      <alignment horizontal="center" vertical="top"/>
    </xf>
    <xf numFmtId="49" fontId="12" fillId="0" borderId="0" xfId="0" applyNumberFormat="1" applyFont="1" applyFill="1" applyBorder="1" applyAlignment="1">
      <alignment horizontal="center" vertical="center"/>
    </xf>
    <xf numFmtId="0" fontId="12" fillId="0" borderId="0" xfId="0" applyFont="1" applyFill="1" applyBorder="1" applyAlignment="1">
      <alignment horizontal="left" vertical="top"/>
    </xf>
    <xf numFmtId="4" fontId="12" fillId="0" borderId="0" xfId="0" applyNumberFormat="1" applyFont="1" applyFill="1" applyBorder="1" applyAlignment="1">
      <alignment horizontal="right"/>
    </xf>
    <xf numFmtId="49" fontId="11" fillId="0" borderId="0" xfId="0" applyNumberFormat="1" applyFont="1" applyFill="1" applyAlignment="1">
      <alignment horizontal="right" vertical="top"/>
    </xf>
    <xf numFmtId="0" fontId="7" fillId="0" borderId="0" xfId="0" applyFont="1" applyFill="1" applyAlignment="1">
      <alignment vertical="center" wrapText="1"/>
    </xf>
    <xf numFmtId="49" fontId="11" fillId="0" borderId="0" xfId="0" applyNumberFormat="1" applyFont="1" applyFill="1" applyBorder="1" applyAlignment="1">
      <alignment horizontal="left" vertical="top"/>
    </xf>
    <xf numFmtId="0" fontId="9" fillId="0" borderId="0" xfId="0" applyFont="1" applyFill="1" applyAlignment="1">
      <alignment vertical="center" wrapText="1"/>
    </xf>
    <xf numFmtId="49" fontId="11" fillId="27" borderId="22" xfId="0" applyNumberFormat="1" applyFont="1" applyFill="1" applyBorder="1" applyAlignment="1">
      <alignment horizontal="right" vertical="top"/>
    </xf>
    <xf numFmtId="49" fontId="11" fillId="27" borderId="22" xfId="0" applyNumberFormat="1" applyFont="1" applyFill="1" applyBorder="1" applyAlignment="1">
      <alignment horizontal="center" vertical="top"/>
    </xf>
    <xf numFmtId="0" fontId="11" fillId="27" borderId="22" xfId="0" applyFont="1" applyFill="1" applyBorder="1" applyAlignment="1">
      <alignment horizontal="center"/>
    </xf>
    <xf numFmtId="4" fontId="11" fillId="27" borderId="22" xfId="0" applyNumberFormat="1" applyFont="1" applyFill="1" applyBorder="1" applyAlignment="1">
      <alignment horizontal="right"/>
    </xf>
    <xf numFmtId="4" fontId="11" fillId="27" borderId="22" xfId="0" applyNumberFormat="1" applyFont="1" applyFill="1" applyBorder="1" applyAlignment="1">
      <alignment horizontal="center"/>
    </xf>
    <xf numFmtId="177" fontId="11" fillId="27" borderId="22" xfId="0" applyNumberFormat="1" applyFont="1" applyFill="1" applyBorder="1" applyAlignment="1">
      <alignment horizontal="right"/>
    </xf>
    <xf numFmtId="49" fontId="11" fillId="28" borderId="22" xfId="0" applyNumberFormat="1" applyFont="1" applyFill="1" applyBorder="1" applyAlignment="1">
      <alignment horizontal="right" vertical="top"/>
    </xf>
    <xf numFmtId="49" fontId="11" fillId="28" borderId="22" xfId="0" applyNumberFormat="1" applyFont="1" applyFill="1" applyBorder="1" applyAlignment="1">
      <alignment horizontal="center" vertical="top"/>
    </xf>
    <xf numFmtId="0" fontId="27" fillId="28" borderId="22" xfId="0" applyFont="1" applyFill="1" applyBorder="1" applyAlignment="1">
      <alignment vertical="center" wrapText="1"/>
    </xf>
    <xf numFmtId="0" fontId="11" fillId="28" borderId="22" xfId="0" applyFont="1" applyFill="1" applyBorder="1" applyAlignment="1">
      <alignment horizontal="center"/>
    </xf>
    <xf numFmtId="4" fontId="11" fillId="28" borderId="22" xfId="0" applyNumberFormat="1" applyFont="1" applyFill="1" applyBorder="1" applyAlignment="1">
      <alignment horizontal="right"/>
    </xf>
    <xf numFmtId="4" fontId="11" fillId="28" borderId="22" xfId="0" applyNumberFormat="1" applyFont="1" applyFill="1" applyBorder="1" applyAlignment="1">
      <alignment horizontal="center"/>
    </xf>
    <xf numFmtId="177" fontId="11" fillId="28" borderId="22" xfId="0" applyNumberFormat="1" applyFont="1" applyFill="1" applyBorder="1" applyAlignment="1">
      <alignment horizontal="right"/>
    </xf>
    <xf numFmtId="49" fontId="11" fillId="29" borderId="14" xfId="0" applyNumberFormat="1" applyFont="1" applyFill="1" applyBorder="1" applyAlignment="1">
      <alignment horizontal="right" vertical="top"/>
    </xf>
    <xf numFmtId="49" fontId="11" fillId="29" borderId="14" xfId="0" applyNumberFormat="1" applyFont="1" applyFill="1" applyBorder="1" applyAlignment="1">
      <alignment horizontal="center" vertical="top"/>
    </xf>
    <xf numFmtId="0" fontId="7" fillId="29" borderId="14" xfId="0" applyFont="1" applyFill="1" applyBorder="1" applyAlignment="1">
      <alignment vertical="center" wrapText="1"/>
    </xf>
    <xf numFmtId="0" fontId="11" fillId="29" borderId="14" xfId="0" applyFont="1" applyFill="1" applyBorder="1" applyAlignment="1">
      <alignment horizontal="center"/>
    </xf>
    <xf numFmtId="4" fontId="11" fillId="29" borderId="14" xfId="0" applyNumberFormat="1" applyFont="1" applyFill="1" applyBorder="1" applyAlignment="1">
      <alignment horizontal="right"/>
    </xf>
    <xf numFmtId="4" fontId="11" fillId="29" borderId="14" xfId="0" applyNumberFormat="1" applyFont="1" applyFill="1" applyBorder="1" applyAlignment="1">
      <alignment horizontal="center"/>
    </xf>
    <xf numFmtId="177" fontId="11" fillId="29" borderId="14" xfId="0" applyNumberFormat="1" applyFont="1" applyFill="1" applyBorder="1" applyAlignment="1">
      <alignment horizontal="right"/>
    </xf>
    <xf numFmtId="0" fontId="9" fillId="27" borderId="22" xfId="0" applyFont="1" applyFill="1" applyBorder="1" applyAlignment="1">
      <alignment vertical="center" wrapText="1"/>
    </xf>
    <xf numFmtId="0" fontId="11" fillId="0" borderId="0" xfId="0" applyFont="1" applyBorder="1" applyAlignment="1">
      <alignment horizontal="justify" vertical="top" wrapText="1"/>
    </xf>
    <xf numFmtId="178" fontId="11" fillId="0" borderId="0" xfId="0" applyNumberFormat="1" applyFont="1" applyFill="1" applyBorder="1" applyAlignment="1">
      <alignment horizontal="right"/>
    </xf>
    <xf numFmtId="177" fontId="11" fillId="0" borderId="14" xfId="0" applyNumberFormat="1" applyFont="1" applyFill="1" applyBorder="1" applyAlignment="1">
      <alignment horizontal="center"/>
    </xf>
    <xf numFmtId="0" fontId="11" fillId="0" borderId="0" xfId="0" applyNumberFormat="1" applyFont="1" applyFill="1" applyBorder="1" applyAlignment="1">
      <alignment horizontal="center"/>
    </xf>
    <xf numFmtId="0" fontId="11" fillId="0" borderId="14" xfId="0" applyNumberFormat="1" applyFont="1" applyFill="1" applyBorder="1" applyAlignment="1">
      <alignment horizontal="center"/>
    </xf>
    <xf numFmtId="14" fontId="11" fillId="0" borderId="0" xfId="0" applyNumberFormat="1" applyFont="1" applyFill="1" applyBorder="1" applyAlignment="1">
      <alignment horizontal="left" vertical="top" wrapText="1"/>
    </xf>
    <xf numFmtId="0" fontId="7" fillId="0" borderId="14" xfId="0" applyFont="1" applyFill="1" applyBorder="1" applyAlignment="1">
      <alignment vertical="top" wrapText="1"/>
    </xf>
    <xf numFmtId="49" fontId="7" fillId="0" borderId="0" xfId="0" applyNumberFormat="1" applyFont="1" applyFill="1" applyBorder="1" applyAlignment="1">
      <alignment horizontal="center" vertical="top"/>
    </xf>
    <xf numFmtId="49" fontId="11" fillId="0" borderId="0" xfId="0" applyNumberFormat="1" applyFont="1" applyFill="1" applyBorder="1" applyAlignment="1">
      <alignment horizontal="center" vertical="top" wrapText="1"/>
    </xf>
    <xf numFmtId="0" fontId="9" fillId="19" borderId="0" xfId="0" applyFont="1" applyFill="1" applyBorder="1" applyAlignment="1">
      <alignment horizontal="right" vertical="top" wrapText="1"/>
    </xf>
    <xf numFmtId="0" fontId="12" fillId="0" borderId="0" xfId="0" applyFont="1" applyBorder="1" applyAlignment="1">
      <alignment horizontal="right"/>
    </xf>
    <xf numFmtId="177" fontId="11" fillId="0" borderId="0" xfId="0" applyNumberFormat="1" applyFont="1" applyFill="1" applyBorder="1" applyAlignment="1">
      <alignment horizontal="center"/>
    </xf>
    <xf numFmtId="177" fontId="11" fillId="0" borderId="14" xfId="0" applyNumberFormat="1" applyFont="1" applyFill="1" applyBorder="1" applyAlignment="1">
      <alignment horizontal="center"/>
    </xf>
    <xf numFmtId="0" fontId="11" fillId="0" borderId="0" xfId="0" applyFont="1" applyBorder="1" applyAlignment="1">
      <alignment/>
    </xf>
    <xf numFmtId="178" fontId="11" fillId="0" borderId="14" xfId="0" applyNumberFormat="1" applyFont="1" applyFill="1" applyBorder="1" applyAlignment="1">
      <alignment horizontal="right"/>
    </xf>
    <xf numFmtId="0" fontId="7" fillId="0" borderId="14" xfId="0" applyFont="1" applyFill="1" applyBorder="1" applyAlignment="1">
      <alignment horizontal="justify" vertical="top" wrapText="1"/>
    </xf>
    <xf numFmtId="0" fontId="11" fillId="0" borderId="14" xfId="0" applyFont="1" applyFill="1" applyBorder="1" applyAlignment="1">
      <alignment/>
    </xf>
    <xf numFmtId="4" fontId="11" fillId="0" borderId="14" xfId="0" applyNumberFormat="1" applyFont="1" applyFill="1" applyBorder="1" applyAlignment="1">
      <alignment horizontal="right"/>
    </xf>
    <xf numFmtId="49" fontId="11" fillId="0" borderId="0" xfId="0" applyNumberFormat="1" applyFont="1" applyFill="1" applyBorder="1" applyAlignment="1">
      <alignment horizontal="center"/>
    </xf>
    <xf numFmtId="49" fontId="11" fillId="0" borderId="14" xfId="0" applyNumberFormat="1" applyFont="1" applyFill="1" applyBorder="1" applyAlignment="1">
      <alignment horizontal="center"/>
    </xf>
    <xf numFmtId="0" fontId="7" fillId="0" borderId="14" xfId="0" applyFont="1" applyFill="1" applyBorder="1" applyAlignment="1">
      <alignment vertical="center" wrapText="1"/>
    </xf>
    <xf numFmtId="0" fontId="11" fillId="0" borderId="14" xfId="0" applyFont="1" applyFill="1" applyBorder="1" applyAlignment="1" quotePrefix="1">
      <alignment vertical="center" wrapText="1"/>
    </xf>
    <xf numFmtId="4" fontId="11" fillId="0" borderId="0" xfId="0" applyNumberFormat="1" applyFont="1" applyFill="1" applyBorder="1" applyAlignment="1">
      <alignment horizontal="center" vertical="center"/>
    </xf>
    <xf numFmtId="4" fontId="11" fillId="0" borderId="14" xfId="0" applyNumberFormat="1" applyFont="1" applyFill="1" applyBorder="1" applyAlignment="1">
      <alignment horizontal="right"/>
    </xf>
    <xf numFmtId="49" fontId="7" fillId="0" borderId="0" xfId="0" applyNumberFormat="1" applyFont="1" applyFill="1" applyAlignment="1">
      <alignment horizontal="center" vertical="top"/>
    </xf>
    <xf numFmtId="49" fontId="11" fillId="0" borderId="0" xfId="0" applyNumberFormat="1" applyFont="1" applyFill="1" applyAlignment="1">
      <alignment horizontal="center" vertical="center"/>
    </xf>
    <xf numFmtId="4" fontId="11" fillId="0" borderId="14" xfId="0" applyNumberFormat="1" applyFont="1" applyFill="1" applyBorder="1" applyAlignment="1">
      <alignment/>
    </xf>
    <xf numFmtId="49" fontId="12" fillId="19" borderId="0" xfId="0" applyNumberFormat="1" applyFont="1" applyFill="1" applyBorder="1" applyAlignment="1">
      <alignment horizontal="left" vertical="top"/>
    </xf>
    <xf numFmtId="0" fontId="28" fillId="0" borderId="0" xfId="0" applyFont="1" applyFill="1" applyBorder="1" applyAlignment="1">
      <alignment horizontal="left" vertical="top" wrapText="1"/>
    </xf>
    <xf numFmtId="0" fontId="28" fillId="19" borderId="23" xfId="0" applyFont="1" applyFill="1" applyBorder="1" applyAlignment="1">
      <alignment horizontal="left" vertical="center" wrapText="1"/>
    </xf>
    <xf numFmtId="0" fontId="16" fillId="0" borderId="0" xfId="81" applyFont="1" applyAlignment="1">
      <alignment horizontal="center" vertical="center"/>
      <protection/>
    </xf>
    <xf numFmtId="0" fontId="24" fillId="0" borderId="16" xfId="81" applyFont="1" applyBorder="1" applyAlignment="1">
      <alignment vertical="center" wrapText="1"/>
      <protection/>
    </xf>
    <xf numFmtId="0" fontId="16" fillId="0" borderId="0" xfId="81" applyFont="1" applyBorder="1" applyAlignment="1">
      <alignment vertical="center" wrapText="1"/>
      <protection/>
    </xf>
    <xf numFmtId="0" fontId="18" fillId="19" borderId="0" xfId="0" applyFont="1" applyFill="1" applyBorder="1" applyAlignment="1">
      <alignment horizontal="left" vertical="top" wrapText="1"/>
    </xf>
    <xf numFmtId="0" fontId="18" fillId="19" borderId="23" xfId="0" applyFont="1" applyFill="1" applyBorder="1" applyAlignment="1">
      <alignment horizontal="left" vertical="center" wrapText="1"/>
    </xf>
    <xf numFmtId="0" fontId="24" fillId="0" borderId="24" xfId="81" applyFont="1" applyBorder="1" applyAlignment="1">
      <alignment vertical="center" wrapText="1"/>
      <protection/>
    </xf>
    <xf numFmtId="0" fontId="24" fillId="0" borderId="21" xfId="81" applyFont="1" applyBorder="1" applyAlignment="1">
      <alignment vertical="center" wrapText="1"/>
      <protection/>
    </xf>
    <xf numFmtId="0" fontId="24" fillId="0" borderId="25" xfId="81" applyFont="1" applyBorder="1" applyAlignment="1">
      <alignment vertical="center" wrapText="1"/>
      <protection/>
    </xf>
  </cellXfs>
  <cellStyles count="9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Comma 2" xfId="34"/>
    <cellStyle name="Comma 2 2" xfId="35"/>
    <cellStyle name="Comma 2 3" xfId="36"/>
    <cellStyle name="Dobro" xfId="37"/>
    <cellStyle name="Hyperlink" xfId="38"/>
    <cellStyle name="Isticanje1" xfId="39"/>
    <cellStyle name="Isticanje2" xfId="40"/>
    <cellStyle name="Isticanje3" xfId="41"/>
    <cellStyle name="Isticanje4" xfId="42"/>
    <cellStyle name="Isticanje5" xfId="43"/>
    <cellStyle name="Isticanje6" xfId="44"/>
    <cellStyle name="Izlaz" xfId="45"/>
    <cellStyle name="Izračun" xfId="46"/>
    <cellStyle name="Loše" xfId="47"/>
    <cellStyle name="Naslov" xfId="48"/>
    <cellStyle name="Naslov 1" xfId="49"/>
    <cellStyle name="Naslov 2" xfId="50"/>
    <cellStyle name="Naslov 3" xfId="51"/>
    <cellStyle name="Naslov 4" xfId="52"/>
    <cellStyle name="Naslov 5" xfId="53"/>
    <cellStyle name="Neutralno" xfId="54"/>
    <cellStyle name="Normal 11" xfId="55"/>
    <cellStyle name="Normal 13" xfId="56"/>
    <cellStyle name="Normal 16" xfId="57"/>
    <cellStyle name="Normal 18" xfId="58"/>
    <cellStyle name="Normal 2" xfId="59"/>
    <cellStyle name="Normal 2 2" xfId="60"/>
    <cellStyle name="Normal 2 2 2" xfId="61"/>
    <cellStyle name="Normal 2 3" xfId="62"/>
    <cellStyle name="Normal 20" xfId="63"/>
    <cellStyle name="Normal 22" xfId="64"/>
    <cellStyle name="Normal 25" xfId="65"/>
    <cellStyle name="Normal 27" xfId="66"/>
    <cellStyle name="Normal 29" xfId="67"/>
    <cellStyle name="Normal 3" xfId="68"/>
    <cellStyle name="Normal 32" xfId="69"/>
    <cellStyle name="Normal 34" xfId="70"/>
    <cellStyle name="Normal 36" xfId="71"/>
    <cellStyle name="Normal 38" xfId="72"/>
    <cellStyle name="Normal 4" xfId="73"/>
    <cellStyle name="Normal 40" xfId="74"/>
    <cellStyle name="Normal 42" xfId="75"/>
    <cellStyle name="Normal 44" xfId="76"/>
    <cellStyle name="Normal 46" xfId="77"/>
    <cellStyle name="Normal 5" xfId="78"/>
    <cellStyle name="Normal 6" xfId="79"/>
    <cellStyle name="Normal 9" xfId="80"/>
    <cellStyle name="Normal_SEC 8 BQ Šibenik No 7 2" xfId="81"/>
    <cellStyle name="Normalno 2" xfId="82"/>
    <cellStyle name="Normalno 2 2" xfId="83"/>
    <cellStyle name="Normalno 3" xfId="84"/>
    <cellStyle name="Obično 2" xfId="85"/>
    <cellStyle name="Percent 2" xfId="86"/>
    <cellStyle name="Percent 2 10" xfId="87"/>
    <cellStyle name="Percent 2 31" xfId="88"/>
    <cellStyle name="Percent" xfId="89"/>
    <cellStyle name="Postotak 2" xfId="90"/>
    <cellStyle name="Povezana ćelija" xfId="91"/>
    <cellStyle name="Followed Hyperlink" xfId="92"/>
    <cellStyle name="Provjera ćelije" xfId="93"/>
    <cellStyle name="STAVKE" xfId="94"/>
    <cellStyle name="Tekst objašnjenja" xfId="95"/>
    <cellStyle name="Tekst upozorenja" xfId="96"/>
    <cellStyle name="Ukupni zbroj" xfId="97"/>
    <cellStyle name="Ukupno" xfId="98"/>
    <cellStyle name="Unos" xfId="99"/>
    <cellStyle name="Currency" xfId="100"/>
    <cellStyle name="Currency [0]" xfId="101"/>
    <cellStyle name="Comma" xfId="102"/>
    <cellStyle name="Comma [0]"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2</xdr:col>
      <xdr:colOff>428625</xdr:colOff>
      <xdr:row>0</xdr:row>
      <xdr:rowOff>600075</xdr:rowOff>
    </xdr:to>
    <xdr:pic>
      <xdr:nvPicPr>
        <xdr:cNvPr id="1" name="Picture 1" descr="LABOS_LOGO"/>
        <xdr:cNvPicPr preferRelativeResize="1">
          <a:picLocks noChangeAspect="1"/>
        </xdr:cNvPicPr>
      </xdr:nvPicPr>
      <xdr:blipFill>
        <a:blip r:embed="rId1"/>
        <a:stretch>
          <a:fillRect/>
        </a:stretch>
      </xdr:blipFill>
      <xdr:spPr>
        <a:xfrm>
          <a:off x="9525" y="9525"/>
          <a:ext cx="1200150" cy="590550"/>
        </a:xfrm>
        <a:prstGeom prst="rect">
          <a:avLst/>
        </a:prstGeom>
        <a:noFill/>
        <a:ln w="9525" cmpd="sng">
          <a:noFill/>
        </a:ln>
      </xdr:spPr>
    </xdr:pic>
    <xdr:clientData/>
  </xdr:twoCellAnchor>
  <xdr:oneCellAnchor>
    <xdr:from>
      <xdr:col>4</xdr:col>
      <xdr:colOff>323850</xdr:colOff>
      <xdr:row>156</xdr:row>
      <xdr:rowOff>0</xdr:rowOff>
    </xdr:from>
    <xdr:ext cx="209550" cy="295275"/>
    <xdr:sp fLocksText="0">
      <xdr:nvSpPr>
        <xdr:cNvPr id="2" name="TextBox 2"/>
        <xdr:cNvSpPr txBox="1">
          <a:spLocks noChangeArrowheads="1"/>
        </xdr:cNvSpPr>
      </xdr:nvSpPr>
      <xdr:spPr>
        <a:xfrm>
          <a:off x="5372100" y="43586400"/>
          <a:ext cx="209550" cy="295275"/>
        </a:xfrm>
        <a:prstGeom prst="rect">
          <a:avLst/>
        </a:prstGeom>
        <a:noFill/>
        <a:ln w="9525" cmpd="sng">
          <a:noFill/>
        </a:ln>
      </xdr:spPr>
      <xdr:txBody>
        <a:bodyPr vertOverflow="clip" wrap="square">
          <a:spAutoFit/>
        </a:bodyPr>
        <a:p>
          <a:pPr algn="l">
            <a:defRPr/>
          </a:pPr>
          <a:r>
            <a:rPr lang="en-US" cap="none" u="none" baseline="0">
              <a:latin typeface="HRHelvetica"/>
              <a:ea typeface="HRHelvetica"/>
              <a:cs typeface="HRHelvetica"/>
            </a:rPr>
            <a:t/>
          </a:r>
        </a:p>
      </xdr:txBody>
    </xdr:sp>
    <xdr:clientData/>
  </xdr:oneCellAnchor>
  <xdr:twoCellAnchor>
    <xdr:from>
      <xdr:col>2</xdr:col>
      <xdr:colOff>619125</xdr:colOff>
      <xdr:row>0</xdr:row>
      <xdr:rowOff>28575</xdr:rowOff>
    </xdr:from>
    <xdr:to>
      <xdr:col>2</xdr:col>
      <xdr:colOff>2781300</xdr:colOff>
      <xdr:row>1</xdr:row>
      <xdr:rowOff>0</xdr:rowOff>
    </xdr:to>
    <xdr:sp>
      <xdr:nvSpPr>
        <xdr:cNvPr id="3" name="Rectangle 4241"/>
        <xdr:cNvSpPr>
          <a:spLocks/>
        </xdr:cNvSpPr>
      </xdr:nvSpPr>
      <xdr:spPr>
        <a:xfrm>
          <a:off x="1400175" y="28575"/>
          <a:ext cx="2162175" cy="714375"/>
        </a:xfrm>
        <a:prstGeom prst="rect">
          <a:avLst/>
        </a:prstGeom>
        <a:solidFill>
          <a:srgbClr val="FFFFFF"/>
        </a:solidFill>
        <a:ln w="9525" cmpd="sng">
          <a:noFill/>
        </a:ln>
      </xdr:spPr>
      <xdr:txBody>
        <a:bodyPr vertOverflow="clip" wrap="square"/>
        <a:p>
          <a:pPr algn="ctr">
            <a:defRPr/>
          </a:pPr>
          <a:r>
            <a:rPr lang="en-US" cap="none" sz="400" b="1" i="0" u="none" baseline="0">
              <a:solidFill>
                <a:srgbClr val="000000"/>
              </a:solidFill>
            </a:rPr>
            <a:t>
</a:t>
          </a:r>
          <a:r>
            <a:rPr lang="en-US" cap="none" sz="900" b="0" i="0" u="none" baseline="0">
              <a:solidFill>
                <a:srgbClr val="000000"/>
              </a:solidFill>
            </a:rPr>
            <a:t> </a:t>
          </a:r>
          <a:r>
            <a:rPr lang="en-US" cap="none" sz="900" b="1" i="0" u="none" baseline="0">
              <a:solidFill>
                <a:srgbClr val="000000"/>
              </a:solidFill>
            </a:rPr>
            <a:t>LABOS d.o.o.
</a:t>
          </a:r>
          <a:r>
            <a:rPr lang="en-US" cap="none" sz="700" b="0" i="0" u="none" baseline="0">
              <a:solidFill>
                <a:srgbClr val="000000"/>
              </a:solidFill>
            </a:rPr>
            <a:t>PAVLINSKA 5, 42000 VARAŽDIN,
</a:t>
          </a:r>
          <a:r>
            <a:rPr lang="en-US" cap="none" sz="700" b="0" i="0" u="none" baseline="0">
              <a:solidFill>
                <a:srgbClr val="000000"/>
              </a:solidFill>
            </a:rPr>
            <a:t>Tel: 042/215-270; Fax: 042/321-909
</a:t>
          </a:r>
          <a:r>
            <a:rPr lang="en-US" cap="none" sz="700" b="0" i="0" u="none" baseline="0">
              <a:solidFill>
                <a:srgbClr val="000000"/>
              </a:solidFill>
            </a:rPr>
            <a:t>info@labos.hr , OIB 48114293272</a:t>
          </a:r>
          <a:r>
            <a:rPr lang="en-US" cap="none" sz="700" b="1" i="0" u="none" baseline="0">
              <a:solidFill>
                <a:srgbClr val="000000"/>
              </a:solidFill>
            </a:rPr>
            <a:t>
</a:t>
          </a:r>
        </a:p>
      </xdr:txBody>
    </xdr:sp>
    <xdr:clientData/>
  </xdr:twoCellAnchor>
  <xdr:oneCellAnchor>
    <xdr:from>
      <xdr:col>4</xdr:col>
      <xdr:colOff>323850</xdr:colOff>
      <xdr:row>156</xdr:row>
      <xdr:rowOff>0</xdr:rowOff>
    </xdr:from>
    <xdr:ext cx="209550" cy="295275"/>
    <xdr:sp fLocksText="0">
      <xdr:nvSpPr>
        <xdr:cNvPr id="4" name="TextBox 2"/>
        <xdr:cNvSpPr txBox="1">
          <a:spLocks noChangeArrowheads="1"/>
        </xdr:cNvSpPr>
      </xdr:nvSpPr>
      <xdr:spPr>
        <a:xfrm>
          <a:off x="5372100" y="43586400"/>
          <a:ext cx="209550" cy="295275"/>
        </a:xfrm>
        <a:prstGeom prst="rect">
          <a:avLst/>
        </a:prstGeom>
        <a:noFill/>
        <a:ln w="9525" cmpd="sng">
          <a:noFill/>
        </a:ln>
      </xdr:spPr>
      <xdr:txBody>
        <a:bodyPr vertOverflow="clip" wrap="square">
          <a:spAutoFit/>
        </a:bodyPr>
        <a:p>
          <a:pPr algn="l">
            <a:defRPr/>
          </a:pPr>
          <a:r>
            <a:rPr lang="en-US" cap="none" u="none" baseline="0">
              <a:latin typeface="HRHelvetica"/>
              <a:ea typeface="HRHelvetica"/>
              <a:cs typeface="HRHelvetica"/>
            </a:rPr>
            <a:t/>
          </a:r>
        </a:p>
      </xdr:txBody>
    </xdr:sp>
    <xdr:clientData/>
  </xdr:oneCellAnchor>
  <xdr:oneCellAnchor>
    <xdr:from>
      <xdr:col>4</xdr:col>
      <xdr:colOff>323850</xdr:colOff>
      <xdr:row>156</xdr:row>
      <xdr:rowOff>0</xdr:rowOff>
    </xdr:from>
    <xdr:ext cx="209550" cy="295275"/>
    <xdr:sp fLocksText="0">
      <xdr:nvSpPr>
        <xdr:cNvPr id="5" name="TextBox 2"/>
        <xdr:cNvSpPr txBox="1">
          <a:spLocks noChangeArrowheads="1"/>
        </xdr:cNvSpPr>
      </xdr:nvSpPr>
      <xdr:spPr>
        <a:xfrm>
          <a:off x="5372100" y="43586400"/>
          <a:ext cx="209550" cy="295275"/>
        </a:xfrm>
        <a:prstGeom prst="rect">
          <a:avLst/>
        </a:prstGeom>
        <a:noFill/>
        <a:ln w="9525" cmpd="sng">
          <a:noFill/>
        </a:ln>
      </xdr:spPr>
      <xdr:txBody>
        <a:bodyPr vertOverflow="clip" wrap="square">
          <a:spAutoFit/>
        </a:bodyPr>
        <a:p>
          <a:pPr algn="l">
            <a:defRPr/>
          </a:pPr>
          <a:r>
            <a:rPr lang="en-US" cap="none" u="none" baseline="0">
              <a:latin typeface="HRHelvetica"/>
              <a:ea typeface="HRHelvetica"/>
              <a:cs typeface="HRHelvetica"/>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2</xdr:col>
      <xdr:colOff>428625</xdr:colOff>
      <xdr:row>2</xdr:row>
      <xdr:rowOff>57150</xdr:rowOff>
    </xdr:to>
    <xdr:pic>
      <xdr:nvPicPr>
        <xdr:cNvPr id="1" name="Picture 1" descr="LABOS_LOGO"/>
        <xdr:cNvPicPr preferRelativeResize="1">
          <a:picLocks noChangeAspect="1"/>
        </xdr:cNvPicPr>
      </xdr:nvPicPr>
      <xdr:blipFill>
        <a:blip r:embed="rId1"/>
        <a:stretch>
          <a:fillRect/>
        </a:stretch>
      </xdr:blipFill>
      <xdr:spPr>
        <a:xfrm>
          <a:off x="9525" y="9525"/>
          <a:ext cx="1485900" cy="609600"/>
        </a:xfrm>
        <a:prstGeom prst="rect">
          <a:avLst/>
        </a:prstGeom>
        <a:noFill/>
        <a:ln w="9525" cmpd="sng">
          <a:noFill/>
        </a:ln>
      </xdr:spPr>
    </xdr:pic>
    <xdr:clientData/>
  </xdr:twoCellAnchor>
  <xdr:twoCellAnchor>
    <xdr:from>
      <xdr:col>2</xdr:col>
      <xdr:colOff>428625</xdr:colOff>
      <xdr:row>0</xdr:row>
      <xdr:rowOff>114300</xdr:rowOff>
    </xdr:from>
    <xdr:to>
      <xdr:col>3</xdr:col>
      <xdr:colOff>466725</xdr:colOff>
      <xdr:row>2</xdr:row>
      <xdr:rowOff>114300</xdr:rowOff>
    </xdr:to>
    <xdr:sp>
      <xdr:nvSpPr>
        <xdr:cNvPr id="2" name="Rectangle 2"/>
        <xdr:cNvSpPr>
          <a:spLocks/>
        </xdr:cNvSpPr>
      </xdr:nvSpPr>
      <xdr:spPr>
        <a:xfrm>
          <a:off x="1495425" y="114300"/>
          <a:ext cx="1828800" cy="561975"/>
        </a:xfrm>
        <a:prstGeom prst="rect">
          <a:avLst/>
        </a:prstGeom>
        <a:solidFill>
          <a:srgbClr val="FFFFFF"/>
        </a:solidFill>
        <a:ln w="9525" cmpd="sng">
          <a:noFill/>
        </a:ln>
      </xdr:spPr>
      <xdr:txBody>
        <a:bodyPr vertOverflow="clip" wrap="square" lIns="90000" tIns="18000" rIns="18000" bIns="0"/>
        <a:p>
          <a:pPr algn="ctr">
            <a:defRPr/>
          </a:pPr>
          <a:r>
            <a:rPr lang="en-US" cap="none" sz="800" b="1" i="0" u="none" baseline="0">
              <a:solidFill>
                <a:srgbClr val="000000"/>
              </a:solidFill>
            </a:rPr>
            <a:t>LABOS d.o.o 
</a:t>
          </a:r>
          <a:r>
            <a:rPr lang="en-US" cap="none" sz="800" b="1" i="0" u="none" baseline="0">
              <a:solidFill>
                <a:srgbClr val="000000"/>
              </a:solidFill>
            </a:rPr>
            <a:t>VARAŽDIN</a:t>
          </a:r>
          <a:r>
            <a:rPr lang="en-US" cap="none" sz="500" b="0" i="0" u="none" baseline="0">
              <a:solidFill>
                <a:srgbClr val="000000"/>
              </a:solidFill>
            </a:rPr>
            <a:t>
</a:t>
          </a:r>
          <a:r>
            <a:rPr lang="en-US" cap="none" sz="700" b="0" i="0" u="none" baseline="0">
              <a:solidFill>
                <a:srgbClr val="000000"/>
              </a:solidFill>
            </a:rPr>
            <a:t>Pavlinska 5, 42000 VARAŽDIN
</a:t>
          </a:r>
          <a:r>
            <a:rPr lang="en-US" cap="none" sz="700" b="0" i="0" u="none" baseline="0">
              <a:solidFill>
                <a:srgbClr val="000000"/>
              </a:solidFill>
            </a:rPr>
            <a:t>Tel: 042/215-270; Fax: 042/321-909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298"/>
  <sheetViews>
    <sheetView tabSelected="1" view="pageBreakPreview" zoomScale="150" zoomScaleSheetLayoutView="150" zoomScalePageLayoutView="40" workbookViewId="0" topLeftCell="A1">
      <selection activeCell="D1" sqref="D1:G1"/>
    </sheetView>
  </sheetViews>
  <sheetFormatPr defaultColWidth="9" defaultRowHeight="15"/>
  <cols>
    <col min="1" max="1" width="2.796875" style="14" customWidth="1"/>
    <col min="2" max="2" width="5.3984375" style="27" customWidth="1"/>
    <col min="3" max="3" width="39.59765625" style="22" customWidth="1"/>
    <col min="4" max="4" width="5.19921875" style="23" customWidth="1"/>
    <col min="5" max="5" width="8" style="24" bestFit="1" customWidth="1"/>
    <col min="6" max="6" width="5.8984375" style="24" customWidth="1"/>
    <col min="7" max="7" width="8.3984375" style="25" customWidth="1"/>
    <col min="8" max="8" width="9" style="9" customWidth="1"/>
    <col min="9" max="16384" width="9" style="3" customWidth="1"/>
  </cols>
  <sheetData>
    <row r="1" spans="1:7" s="40" customFormat="1" ht="58.5" customHeight="1">
      <c r="A1" s="253"/>
      <c r="B1" s="253"/>
      <c r="C1" s="235" t="s">
        <v>151</v>
      </c>
      <c r="D1" s="254" t="s">
        <v>277</v>
      </c>
      <c r="E1" s="254"/>
      <c r="F1" s="254"/>
      <c r="G1" s="254"/>
    </row>
    <row r="2" spans="1:7" s="40" customFormat="1" ht="9.75">
      <c r="A2" s="56"/>
      <c r="B2" s="42"/>
      <c r="C2" s="43"/>
      <c r="D2" s="44"/>
      <c r="E2" s="54"/>
      <c r="F2" s="44"/>
      <c r="G2" s="44"/>
    </row>
    <row r="3" spans="1:19" s="46" customFormat="1" ht="18.75" customHeight="1" thickBot="1">
      <c r="A3" s="56"/>
      <c r="B3" s="41"/>
      <c r="C3" s="236" t="s">
        <v>152</v>
      </c>
      <c r="D3" s="255" t="s">
        <v>146</v>
      </c>
      <c r="E3" s="255"/>
      <c r="F3" s="255"/>
      <c r="G3" s="255"/>
      <c r="H3" s="40"/>
      <c r="I3" s="40"/>
      <c r="J3" s="40"/>
      <c r="K3" s="40"/>
      <c r="L3" s="40"/>
      <c r="M3" s="40"/>
      <c r="N3" s="40"/>
      <c r="O3" s="40"/>
      <c r="P3" s="40"/>
      <c r="Q3" s="40"/>
      <c r="R3" s="40"/>
      <c r="S3" s="40"/>
    </row>
    <row r="4" spans="1:19" s="1" customFormat="1" ht="15" thickBot="1" thickTop="1">
      <c r="A4" s="57"/>
      <c r="B4" s="47"/>
      <c r="C4" s="48"/>
      <c r="D4" s="49"/>
      <c r="E4" s="50"/>
      <c r="F4" s="114"/>
      <c r="G4" s="114" t="s">
        <v>212</v>
      </c>
      <c r="R4" s="62"/>
      <c r="S4" s="62"/>
    </row>
    <row r="5" spans="1:19" s="7" customFormat="1" ht="40.5" customHeight="1" thickBot="1">
      <c r="A5" s="116" t="s">
        <v>121</v>
      </c>
      <c r="B5" s="28" t="s">
        <v>120</v>
      </c>
      <c r="C5" s="16" t="s">
        <v>107</v>
      </c>
      <c r="D5" s="17" t="s">
        <v>122</v>
      </c>
      <c r="E5" s="58" t="s">
        <v>164</v>
      </c>
      <c r="F5" s="58" t="s">
        <v>123</v>
      </c>
      <c r="G5" s="18" t="s">
        <v>124</v>
      </c>
      <c r="H5" s="10"/>
      <c r="R5" s="63"/>
      <c r="S5" s="63"/>
    </row>
    <row r="6" spans="1:7" ht="30" customHeight="1">
      <c r="A6" s="117"/>
      <c r="B6" s="118"/>
      <c r="C6" s="119" t="s">
        <v>154</v>
      </c>
      <c r="D6" s="120"/>
      <c r="E6" s="121"/>
      <c r="F6" s="122"/>
      <c r="G6" s="123"/>
    </row>
    <row r="7" spans="1:7" s="9" customFormat="1" ht="13.5">
      <c r="A7" s="124"/>
      <c r="B7" s="100"/>
      <c r="C7" s="125"/>
      <c r="D7" s="19"/>
      <c r="E7" s="20"/>
      <c r="F7" s="59"/>
      <c r="G7" s="126"/>
    </row>
    <row r="8" spans="1:7" ht="9.75">
      <c r="A8" s="124"/>
      <c r="B8" s="26"/>
      <c r="C8" s="21"/>
      <c r="D8" s="19"/>
      <c r="E8" s="20"/>
      <c r="F8" s="11"/>
      <c r="G8" s="15"/>
    </row>
    <row r="9" spans="1:7" ht="9.75">
      <c r="A9" s="124"/>
      <c r="B9" s="26"/>
      <c r="C9" s="21" t="s">
        <v>144</v>
      </c>
      <c r="D9" s="19"/>
      <c r="E9" s="20"/>
      <c r="F9" s="11"/>
      <c r="G9" s="15"/>
    </row>
    <row r="10" spans="1:8" s="2" customFormat="1" ht="60.75">
      <c r="A10" s="124"/>
      <c r="B10" s="26"/>
      <c r="C10" s="129" t="s">
        <v>125</v>
      </c>
      <c r="D10" s="130"/>
      <c r="E10" s="59"/>
      <c r="F10" s="59"/>
      <c r="G10" s="112"/>
      <c r="H10" s="5"/>
    </row>
    <row r="11" spans="1:8" s="2" customFormat="1" ht="40.5">
      <c r="A11" s="124"/>
      <c r="B11" s="26"/>
      <c r="C11" s="129" t="s">
        <v>150</v>
      </c>
      <c r="D11" s="130"/>
      <c r="E11" s="59"/>
      <c r="F11" s="59"/>
      <c r="G11" s="112"/>
      <c r="H11" s="5"/>
    </row>
    <row r="12" spans="1:8" s="2" customFormat="1" ht="71.25" customHeight="1">
      <c r="A12" s="124"/>
      <c r="B12" s="26"/>
      <c r="C12" s="152" t="s">
        <v>201</v>
      </c>
      <c r="D12" s="152"/>
      <c r="E12" s="152"/>
      <c r="F12" s="152"/>
      <c r="G12" s="112"/>
      <c r="H12" s="5"/>
    </row>
    <row r="13" spans="1:8" s="2" customFormat="1" ht="60.75">
      <c r="A13" s="100"/>
      <c r="B13" s="100"/>
      <c r="C13" s="129" t="s">
        <v>131</v>
      </c>
      <c r="D13" s="130"/>
      <c r="E13" s="59"/>
      <c r="F13" s="131"/>
      <c r="G13" s="112"/>
      <c r="H13" s="5"/>
    </row>
    <row r="14" spans="1:8" s="2" customFormat="1" ht="36.75" customHeight="1">
      <c r="A14" s="100"/>
      <c r="B14" s="100"/>
      <c r="C14" s="129" t="s">
        <v>132</v>
      </c>
      <c r="D14" s="130"/>
      <c r="E14" s="59"/>
      <c r="F14" s="59"/>
      <c r="G14" s="112"/>
      <c r="H14" s="5"/>
    </row>
    <row r="15" spans="1:8" s="2" customFormat="1" ht="51">
      <c r="A15" s="100"/>
      <c r="B15" s="100"/>
      <c r="C15" s="129" t="s">
        <v>161</v>
      </c>
      <c r="D15" s="130"/>
      <c r="E15" s="59"/>
      <c r="F15" s="59"/>
      <c r="G15" s="112"/>
      <c r="H15" s="5"/>
    </row>
    <row r="16" spans="1:8" s="2" customFormat="1" ht="9.75">
      <c r="A16" s="100"/>
      <c r="B16" s="100"/>
      <c r="C16" s="129"/>
      <c r="D16" s="130"/>
      <c r="E16" s="59"/>
      <c r="F16" s="59"/>
      <c r="G16" s="112"/>
      <c r="H16" s="5"/>
    </row>
    <row r="17" spans="1:8" s="4" customFormat="1" ht="9.75">
      <c r="A17" s="159" t="s">
        <v>98</v>
      </c>
      <c r="B17" s="159"/>
      <c r="C17" s="160" t="s">
        <v>93</v>
      </c>
      <c r="D17" s="161"/>
      <c r="E17" s="162"/>
      <c r="F17" s="163"/>
      <c r="G17" s="167"/>
      <c r="H17" s="8"/>
    </row>
    <row r="18" spans="1:8" s="4" customFormat="1" ht="9.75">
      <c r="A18" s="132"/>
      <c r="B18" s="132"/>
      <c r="C18" s="133"/>
      <c r="D18" s="134"/>
      <c r="E18" s="135"/>
      <c r="F18" s="59"/>
      <c r="G18" s="165"/>
      <c r="H18" s="8"/>
    </row>
    <row r="19" spans="1:8" s="4" customFormat="1" ht="9.75">
      <c r="A19" s="136" t="s">
        <v>129</v>
      </c>
      <c r="B19" s="136" t="s">
        <v>165</v>
      </c>
      <c r="C19" s="137" t="s">
        <v>166</v>
      </c>
      <c r="D19" s="229"/>
      <c r="E19" s="35"/>
      <c r="F19" s="35"/>
      <c r="G19" s="165"/>
      <c r="H19" s="8"/>
    </row>
    <row r="20" spans="1:8" s="4" customFormat="1" ht="9.75">
      <c r="A20" s="136"/>
      <c r="B20" s="136" t="s">
        <v>167</v>
      </c>
      <c r="C20" s="137" t="s">
        <v>168</v>
      </c>
      <c r="D20" s="229"/>
      <c r="E20" s="35"/>
      <c r="F20" s="35"/>
      <c r="G20" s="165"/>
      <c r="H20" s="8"/>
    </row>
    <row r="21" spans="1:8" s="4" customFormat="1" ht="46.5" customHeight="1">
      <c r="A21" s="138"/>
      <c r="B21" s="138"/>
      <c r="C21" s="195" t="s">
        <v>169</v>
      </c>
      <c r="D21" s="229"/>
      <c r="E21" s="35"/>
      <c r="F21" s="31"/>
      <c r="G21" s="165"/>
      <c r="H21" s="8"/>
    </row>
    <row r="22" spans="1:8" s="4" customFormat="1" ht="12" customHeight="1">
      <c r="A22" s="139"/>
      <c r="B22" s="139"/>
      <c r="C22" s="140" t="s">
        <v>103</v>
      </c>
      <c r="D22" s="230" t="s">
        <v>106</v>
      </c>
      <c r="E22" s="157">
        <v>70</v>
      </c>
      <c r="F22" s="228"/>
      <c r="G22" s="141">
        <f>E22*F22</f>
        <v>0</v>
      </c>
      <c r="H22" s="8"/>
    </row>
    <row r="23" spans="1:8" s="4" customFormat="1" ht="9.75">
      <c r="A23" s="136"/>
      <c r="B23" s="136"/>
      <c r="C23" s="137"/>
      <c r="D23" s="229"/>
      <c r="E23" s="35"/>
      <c r="F23" s="237"/>
      <c r="G23" s="112"/>
      <c r="H23" s="8"/>
    </row>
    <row r="24" spans="1:7" s="40" customFormat="1" ht="9.75">
      <c r="A24" s="100" t="s">
        <v>216</v>
      </c>
      <c r="B24" s="100" t="s">
        <v>155</v>
      </c>
      <c r="C24" s="129" t="s">
        <v>215</v>
      </c>
      <c r="D24" s="130"/>
      <c r="E24" s="59"/>
      <c r="F24" s="143"/>
      <c r="G24" s="112"/>
    </row>
    <row r="25" spans="1:7" s="40" customFormat="1" ht="9.75">
      <c r="A25" s="100"/>
      <c r="B25" s="100"/>
      <c r="C25" s="129" t="s">
        <v>103</v>
      </c>
      <c r="D25" s="130"/>
      <c r="E25" s="59"/>
      <c r="F25" s="143"/>
      <c r="G25" s="112"/>
    </row>
    <row r="26" spans="1:7" s="40" customFormat="1" ht="51">
      <c r="A26" s="100"/>
      <c r="B26" s="100"/>
      <c r="C26" s="148" t="s">
        <v>214</v>
      </c>
      <c r="D26" s="130"/>
      <c r="E26" s="59"/>
      <c r="F26" s="143"/>
      <c r="G26" s="112"/>
    </row>
    <row r="27" spans="1:7" s="40" customFormat="1" ht="40.5">
      <c r="A27" s="170" t="s">
        <v>218</v>
      </c>
      <c r="B27" s="171"/>
      <c r="C27" s="241" t="s">
        <v>204</v>
      </c>
      <c r="D27" s="146" t="s">
        <v>108</v>
      </c>
      <c r="E27" s="147">
        <v>1</v>
      </c>
      <c r="F27" s="238"/>
      <c r="G27" s="141">
        <f>E27*F27</f>
        <v>0</v>
      </c>
    </row>
    <row r="28" spans="1:7" s="40" customFormat="1" ht="9.75">
      <c r="A28" s="168"/>
      <c r="B28" s="26"/>
      <c r="C28" s="148"/>
      <c r="D28" s="130"/>
      <c r="E28" s="59"/>
      <c r="F28" s="143"/>
      <c r="G28" s="112"/>
    </row>
    <row r="29" spans="1:7" s="239" customFormat="1" ht="9.75">
      <c r="A29" s="100" t="s">
        <v>202</v>
      </c>
      <c r="B29" s="100" t="s">
        <v>155</v>
      </c>
      <c r="C29" s="129" t="s">
        <v>219</v>
      </c>
      <c r="D29" s="130"/>
      <c r="E29" s="59"/>
      <c r="F29" s="143"/>
      <c r="G29" s="112"/>
    </row>
    <row r="30" spans="1:7" s="239" customFormat="1" ht="71.25">
      <c r="A30" s="168"/>
      <c r="B30" s="26"/>
      <c r="C30" s="129" t="s">
        <v>217</v>
      </c>
      <c r="D30" s="130"/>
      <c r="E30" s="59"/>
      <c r="F30" s="143"/>
      <c r="G30" s="227"/>
    </row>
    <row r="31" spans="1:7" s="239" customFormat="1" ht="9.75">
      <c r="A31" s="100"/>
      <c r="B31" s="100"/>
      <c r="C31" s="142" t="s">
        <v>103</v>
      </c>
      <c r="D31" s="130"/>
      <c r="E31" s="59"/>
      <c r="F31" s="143"/>
      <c r="G31" s="227"/>
    </row>
    <row r="32" spans="1:7" s="239" customFormat="1" ht="9.75">
      <c r="A32" s="144" t="s">
        <v>203</v>
      </c>
      <c r="B32" s="144"/>
      <c r="C32" s="145" t="s">
        <v>220</v>
      </c>
      <c r="D32" s="146" t="s">
        <v>109</v>
      </c>
      <c r="E32" s="147">
        <v>34</v>
      </c>
      <c r="F32" s="238"/>
      <c r="G32" s="240">
        <f>E32*F32</f>
        <v>0</v>
      </c>
    </row>
    <row r="33" spans="1:7" s="239" customFormat="1" ht="9.75">
      <c r="A33" s="144" t="s">
        <v>209</v>
      </c>
      <c r="B33" s="144"/>
      <c r="C33" s="145" t="s">
        <v>221</v>
      </c>
      <c r="D33" s="146" t="s">
        <v>109</v>
      </c>
      <c r="E33" s="147">
        <v>53</v>
      </c>
      <c r="F33" s="238"/>
      <c r="G33" s="240">
        <f>E33*F33</f>
        <v>0</v>
      </c>
    </row>
    <row r="34" spans="1:7" s="239" customFormat="1" ht="9.75">
      <c r="A34" s="144" t="s">
        <v>210</v>
      </c>
      <c r="B34" s="144"/>
      <c r="C34" s="145" t="s">
        <v>222</v>
      </c>
      <c r="D34" s="146" t="s">
        <v>109</v>
      </c>
      <c r="E34" s="147">
        <v>9.5</v>
      </c>
      <c r="F34" s="238"/>
      <c r="G34" s="240">
        <f>E34*F34</f>
        <v>0</v>
      </c>
    </row>
    <row r="35" spans="1:7" s="239" customFormat="1" ht="9.75">
      <c r="A35" s="100"/>
      <c r="B35" s="100"/>
      <c r="C35" s="142"/>
      <c r="D35" s="130"/>
      <c r="E35" s="59"/>
      <c r="F35" s="143"/>
      <c r="G35" s="227"/>
    </row>
    <row r="36" spans="1:7" s="239" customFormat="1" ht="30">
      <c r="A36" s="144" t="s">
        <v>211</v>
      </c>
      <c r="B36" s="144"/>
      <c r="C36" s="241" t="s">
        <v>227</v>
      </c>
      <c r="D36" s="146" t="s">
        <v>97</v>
      </c>
      <c r="E36" s="147">
        <v>1.5</v>
      </c>
      <c r="F36" s="238"/>
      <c r="G36" s="240">
        <f>E36*F36</f>
        <v>0</v>
      </c>
    </row>
    <row r="37" spans="1:7" s="239" customFormat="1" ht="9.75">
      <c r="A37" s="100"/>
      <c r="B37" s="100"/>
      <c r="C37" s="142"/>
      <c r="D37" s="130"/>
      <c r="E37" s="59"/>
      <c r="F37" s="143"/>
      <c r="G37" s="227"/>
    </row>
    <row r="38" spans="1:7" s="239" customFormat="1" ht="9.75">
      <c r="A38" s="100" t="s">
        <v>228</v>
      </c>
      <c r="B38" s="100"/>
      <c r="C38" s="129" t="s">
        <v>223</v>
      </c>
      <c r="D38" s="130"/>
      <c r="E38" s="59"/>
      <c r="F38" s="143"/>
      <c r="G38" s="227"/>
    </row>
    <row r="39" spans="1:7" s="239" customFormat="1" ht="9.75">
      <c r="A39" s="100"/>
      <c r="B39" s="100"/>
      <c r="C39" s="129" t="s">
        <v>103</v>
      </c>
      <c r="D39" s="130"/>
      <c r="E39" s="59"/>
      <c r="F39" s="143"/>
      <c r="G39" s="227"/>
    </row>
    <row r="40" spans="1:7" s="239" customFormat="1" ht="112.5" customHeight="1">
      <c r="A40" s="144" t="s">
        <v>229</v>
      </c>
      <c r="B40" s="144"/>
      <c r="C40" s="241" t="s">
        <v>224</v>
      </c>
      <c r="D40" s="146" t="s">
        <v>109</v>
      </c>
      <c r="E40" s="147">
        <v>34</v>
      </c>
      <c r="F40" s="238"/>
      <c r="G40" s="240">
        <f>E40*F40</f>
        <v>0</v>
      </c>
    </row>
    <row r="41" spans="1:7" s="239" customFormat="1" ht="91.5">
      <c r="A41" s="144" t="s">
        <v>230</v>
      </c>
      <c r="B41" s="144"/>
      <c r="C41" s="241" t="s">
        <v>225</v>
      </c>
      <c r="D41" s="146" t="s">
        <v>109</v>
      </c>
      <c r="E41" s="147">
        <v>53</v>
      </c>
      <c r="F41" s="238"/>
      <c r="G41" s="240">
        <f>E41*F41</f>
        <v>0</v>
      </c>
    </row>
    <row r="42" spans="1:7" s="239" customFormat="1" ht="91.5">
      <c r="A42" s="144" t="s">
        <v>231</v>
      </c>
      <c r="B42" s="144"/>
      <c r="C42" s="241" t="s">
        <v>226</v>
      </c>
      <c r="D42" s="146" t="s">
        <v>109</v>
      </c>
      <c r="E42" s="147">
        <v>9.5</v>
      </c>
      <c r="F42" s="238"/>
      <c r="G42" s="240">
        <f>E42*F42</f>
        <v>0</v>
      </c>
    </row>
    <row r="43" spans="1:7" s="239" customFormat="1" ht="9.75">
      <c r="A43" s="100"/>
      <c r="B43" s="100"/>
      <c r="C43" s="142"/>
      <c r="D43" s="130"/>
      <c r="E43" s="59"/>
      <c r="F43" s="143"/>
      <c r="G43" s="227"/>
    </row>
    <row r="44" spans="1:7" s="5" customFormat="1" ht="9.75">
      <c r="A44" s="166"/>
      <c r="B44" s="159"/>
      <c r="C44" s="160" t="s">
        <v>95</v>
      </c>
      <c r="D44" s="161"/>
      <c r="E44" s="162"/>
      <c r="F44" s="163"/>
      <c r="G44" s="167">
        <f>SUM(G19:G43)</f>
        <v>0</v>
      </c>
    </row>
    <row r="45" spans="1:7" s="5" customFormat="1" ht="9.75">
      <c r="A45" s="100"/>
      <c r="B45" s="132"/>
      <c r="C45" s="196"/>
      <c r="D45" s="134"/>
      <c r="E45" s="135"/>
      <c r="F45" s="59"/>
      <c r="G45" s="165"/>
    </row>
    <row r="46" spans="1:7" s="5" customFormat="1" ht="9.75">
      <c r="A46" s="100"/>
      <c r="B46" s="100"/>
      <c r="C46" s="21"/>
      <c r="D46" s="130"/>
      <c r="E46" s="59"/>
      <c r="F46" s="59"/>
      <c r="G46" s="112"/>
    </row>
    <row r="47" spans="1:7" s="5" customFormat="1" ht="9.75">
      <c r="A47" s="159" t="s">
        <v>99</v>
      </c>
      <c r="B47" s="159"/>
      <c r="C47" s="160" t="s">
        <v>92</v>
      </c>
      <c r="D47" s="161"/>
      <c r="E47" s="162"/>
      <c r="F47" s="163"/>
      <c r="G47" s="167"/>
    </row>
    <row r="48" spans="1:8" s="6" customFormat="1" ht="10.5" customHeight="1">
      <c r="A48" s="100"/>
      <c r="B48" s="100"/>
      <c r="C48" s="21"/>
      <c r="D48" s="130"/>
      <c r="E48" s="59"/>
      <c r="F48" s="59"/>
      <c r="G48" s="112"/>
      <c r="H48" s="5"/>
    </row>
    <row r="49" spans="1:8" s="6" customFormat="1" ht="10.5" customHeight="1">
      <c r="A49" s="100" t="s">
        <v>182</v>
      </c>
      <c r="B49" s="100" t="s">
        <v>196</v>
      </c>
      <c r="C49" s="21" t="s">
        <v>197</v>
      </c>
      <c r="D49" s="130"/>
      <c r="E49" s="59"/>
      <c r="F49" s="59"/>
      <c r="G49" s="112"/>
      <c r="H49" s="5"/>
    </row>
    <row r="50" spans="1:8" s="6" customFormat="1" ht="69.75" customHeight="1">
      <c r="A50" s="100"/>
      <c r="B50" s="149"/>
      <c r="C50" s="129" t="s">
        <v>198</v>
      </c>
      <c r="D50" s="130"/>
      <c r="E50" s="59"/>
      <c r="F50" s="59"/>
      <c r="G50" s="112"/>
      <c r="H50" s="5"/>
    </row>
    <row r="51" spans="1:8" s="6" customFormat="1" ht="9.75">
      <c r="A51" s="100"/>
      <c r="B51" s="149"/>
      <c r="C51" s="21" t="s">
        <v>103</v>
      </c>
      <c r="D51" s="130"/>
      <c r="E51" s="59"/>
      <c r="F51" s="59"/>
      <c r="G51" s="112"/>
      <c r="H51" s="5"/>
    </row>
    <row r="52" spans="1:8" s="6" customFormat="1" ht="9.75">
      <c r="A52" s="144"/>
      <c r="B52" s="144"/>
      <c r="C52" s="151" t="s">
        <v>199</v>
      </c>
      <c r="D52" s="146" t="s">
        <v>97</v>
      </c>
      <c r="E52" s="147">
        <v>52</v>
      </c>
      <c r="F52" s="147"/>
      <c r="G52" s="141">
        <f>E52*$F52</f>
        <v>0</v>
      </c>
      <c r="H52" s="5"/>
    </row>
    <row r="53" spans="1:8" s="6" customFormat="1" ht="10.5" customHeight="1">
      <c r="A53" s="100"/>
      <c r="B53" s="100"/>
      <c r="C53" s="21"/>
      <c r="D53" s="130"/>
      <c r="E53" s="59"/>
      <c r="F53" s="59"/>
      <c r="G53" s="112"/>
      <c r="H53" s="5"/>
    </row>
    <row r="54" spans="1:8" s="6" customFormat="1" ht="9.75">
      <c r="A54" s="100" t="s">
        <v>130</v>
      </c>
      <c r="B54" s="100" t="s">
        <v>94</v>
      </c>
      <c r="C54" s="21" t="s">
        <v>117</v>
      </c>
      <c r="D54" s="130"/>
      <c r="E54" s="59"/>
      <c r="F54" s="59"/>
      <c r="G54" s="112"/>
      <c r="H54" s="5"/>
    </row>
    <row r="55" spans="1:8" s="6" customFormat="1" ht="93" customHeight="1">
      <c r="A55" s="149"/>
      <c r="B55" s="149"/>
      <c r="C55" s="129" t="s">
        <v>232</v>
      </c>
      <c r="D55" s="130"/>
      <c r="E55" s="59"/>
      <c r="F55" s="59"/>
      <c r="G55" s="112"/>
      <c r="H55" s="5"/>
    </row>
    <row r="56" spans="1:8" s="6" customFormat="1" ht="9.75">
      <c r="A56" s="149"/>
      <c r="B56" s="149"/>
      <c r="C56" s="21" t="s">
        <v>103</v>
      </c>
      <c r="D56" s="130"/>
      <c r="E56" s="59"/>
      <c r="F56" s="59"/>
      <c r="G56" s="112"/>
      <c r="H56" s="5"/>
    </row>
    <row r="57" spans="1:8" s="6" customFormat="1" ht="9.75">
      <c r="A57" s="100"/>
      <c r="B57" s="100"/>
      <c r="C57" s="150" t="s">
        <v>116</v>
      </c>
      <c r="D57" s="130"/>
      <c r="E57" s="130"/>
      <c r="F57" s="130"/>
      <c r="G57" s="112"/>
      <c r="H57" s="5"/>
    </row>
    <row r="58" spans="1:9" s="6" customFormat="1" ht="12.75" customHeight="1">
      <c r="A58" s="144"/>
      <c r="B58" s="144" t="s">
        <v>118</v>
      </c>
      <c r="C58" s="151" t="s">
        <v>126</v>
      </c>
      <c r="D58" s="146" t="s">
        <v>97</v>
      </c>
      <c r="E58" s="147">
        <v>152</v>
      </c>
      <c r="F58" s="147"/>
      <c r="G58" s="141">
        <f>E58*$F58</f>
        <v>0</v>
      </c>
      <c r="H58" s="8"/>
      <c r="I58" s="4"/>
    </row>
    <row r="59" spans="1:9" s="6" customFormat="1" ht="9.75">
      <c r="A59" s="100"/>
      <c r="B59" s="100"/>
      <c r="C59" s="150"/>
      <c r="D59" s="130"/>
      <c r="E59" s="59"/>
      <c r="F59" s="59"/>
      <c r="G59" s="112"/>
      <c r="H59" s="8"/>
      <c r="I59" s="4"/>
    </row>
    <row r="60" spans="1:7" s="5" customFormat="1" ht="9.75">
      <c r="A60" s="136" t="s">
        <v>137</v>
      </c>
      <c r="B60" s="136" t="s">
        <v>94</v>
      </c>
      <c r="C60" s="164" t="s">
        <v>135</v>
      </c>
      <c r="D60" s="31"/>
      <c r="E60" s="35"/>
      <c r="F60" s="35"/>
      <c r="G60" s="30"/>
    </row>
    <row r="61" spans="1:7" s="5" customFormat="1" ht="40.5">
      <c r="A61" s="136"/>
      <c r="B61" s="136"/>
      <c r="C61" s="164" t="s">
        <v>213</v>
      </c>
      <c r="D61" s="31"/>
      <c r="E61" s="35"/>
      <c r="F61" s="35"/>
      <c r="G61" s="30"/>
    </row>
    <row r="62" spans="1:7" s="5" customFormat="1" ht="9.75">
      <c r="A62" s="136"/>
      <c r="B62" s="138"/>
      <c r="C62" s="148" t="s">
        <v>103</v>
      </c>
      <c r="D62" s="31"/>
      <c r="E62" s="35"/>
      <c r="F62" s="35"/>
      <c r="G62" s="30"/>
    </row>
    <row r="63" spans="1:9" s="5" customFormat="1" ht="9.75">
      <c r="A63" s="139" t="s">
        <v>171</v>
      </c>
      <c r="B63" s="139"/>
      <c r="C63" s="242" t="s">
        <v>170</v>
      </c>
      <c r="D63" s="156" t="s">
        <v>109</v>
      </c>
      <c r="E63" s="157">
        <v>70</v>
      </c>
      <c r="F63" s="157"/>
      <c r="G63" s="141">
        <f>E63*$F63</f>
        <v>0</v>
      </c>
      <c r="H63" s="8"/>
      <c r="I63" s="8"/>
    </row>
    <row r="64" spans="1:9" s="5" customFormat="1" ht="9.75">
      <c r="A64" s="139" t="s">
        <v>172</v>
      </c>
      <c r="B64" s="139"/>
      <c r="C64" s="232" t="s">
        <v>136</v>
      </c>
      <c r="D64" s="156" t="s">
        <v>97</v>
      </c>
      <c r="E64" s="157">
        <v>16</v>
      </c>
      <c r="F64" s="157"/>
      <c r="G64" s="141">
        <f>E64*$F64</f>
        <v>0</v>
      </c>
      <c r="H64" s="8"/>
      <c r="I64" s="8"/>
    </row>
    <row r="65" spans="1:9" s="6" customFormat="1" ht="9.75">
      <c r="A65" s="100"/>
      <c r="B65" s="100"/>
      <c r="C65" s="152"/>
      <c r="D65" s="130"/>
      <c r="E65" s="59"/>
      <c r="F65" s="59"/>
      <c r="G65" s="112"/>
      <c r="H65" s="8"/>
      <c r="I65" s="4"/>
    </row>
    <row r="66" spans="1:7" s="239" customFormat="1" ht="9.75">
      <c r="A66" s="29" t="s">
        <v>191</v>
      </c>
      <c r="B66" s="29" t="s">
        <v>233</v>
      </c>
      <c r="C66" s="164" t="s">
        <v>234</v>
      </c>
      <c r="D66" s="31"/>
      <c r="E66" s="35"/>
      <c r="F66" s="35"/>
      <c r="G66" s="30"/>
    </row>
    <row r="67" spans="1:7" s="239" customFormat="1" ht="9.75">
      <c r="A67" s="29"/>
      <c r="B67" s="29" t="s">
        <v>235</v>
      </c>
      <c r="C67" s="164" t="s">
        <v>236</v>
      </c>
      <c r="D67" s="31"/>
      <c r="E67" s="35"/>
      <c r="F67" s="35"/>
      <c r="G67" s="30"/>
    </row>
    <row r="68" spans="1:7" s="239" customFormat="1" ht="51">
      <c r="A68" s="29"/>
      <c r="B68" s="29"/>
      <c r="C68" s="129" t="s">
        <v>237</v>
      </c>
      <c r="D68" s="31"/>
      <c r="E68" s="35"/>
      <c r="F68" s="35"/>
      <c r="G68" s="30"/>
    </row>
    <row r="69" spans="1:7" s="239" customFormat="1" ht="9.75">
      <c r="A69" s="29"/>
      <c r="B69" s="29"/>
      <c r="C69" s="148" t="s">
        <v>103</v>
      </c>
      <c r="D69" s="31"/>
      <c r="E69" s="35"/>
      <c r="F69" s="35"/>
      <c r="G69" s="30"/>
    </row>
    <row r="70" spans="1:7" s="239" customFormat="1" ht="20.25">
      <c r="A70" s="155"/>
      <c r="B70" s="155"/>
      <c r="C70" s="241" t="s">
        <v>238</v>
      </c>
      <c r="D70" s="156" t="s">
        <v>110</v>
      </c>
      <c r="E70" s="157">
        <v>16</v>
      </c>
      <c r="F70" s="157"/>
      <c r="G70" s="243">
        <f>ROUND(E70*F70,2)</f>
        <v>0</v>
      </c>
    </row>
    <row r="71" spans="1:7" s="239" customFormat="1" ht="9.75">
      <c r="A71" s="29"/>
      <c r="B71" s="29"/>
      <c r="C71" s="148"/>
      <c r="D71" s="31"/>
      <c r="E71" s="35"/>
      <c r="F71" s="35"/>
      <c r="G71" s="30"/>
    </row>
    <row r="72" spans="1:8" s="6" customFormat="1" ht="10.5" customHeight="1">
      <c r="A72" s="100" t="s">
        <v>205</v>
      </c>
      <c r="B72" s="100" t="s">
        <v>156</v>
      </c>
      <c r="C72" s="21" t="s">
        <v>157</v>
      </c>
      <c r="D72" s="130"/>
      <c r="E72" s="59"/>
      <c r="F72" s="59"/>
      <c r="G72" s="112"/>
      <c r="H72" s="5"/>
    </row>
    <row r="73" spans="1:8" s="6" customFormat="1" ht="40.5">
      <c r="A73" s="100"/>
      <c r="B73" s="100"/>
      <c r="C73" s="129" t="s">
        <v>158</v>
      </c>
      <c r="D73" s="130"/>
      <c r="E73" s="59"/>
      <c r="F73" s="130"/>
      <c r="G73" s="112"/>
      <c r="H73" s="5"/>
    </row>
    <row r="74" spans="1:8" s="6" customFormat="1" ht="9.75">
      <c r="A74" s="100"/>
      <c r="B74" s="100" t="s">
        <v>159</v>
      </c>
      <c r="C74" s="21" t="s">
        <v>134</v>
      </c>
      <c r="D74" s="130"/>
      <c r="E74" s="59"/>
      <c r="F74" s="59"/>
      <c r="G74" s="112"/>
      <c r="H74" s="5"/>
    </row>
    <row r="75" spans="1:8" s="6" customFormat="1" ht="63.75" customHeight="1">
      <c r="A75" s="149"/>
      <c r="B75" s="149"/>
      <c r="C75" s="129" t="s">
        <v>160</v>
      </c>
      <c r="D75" s="130"/>
      <c r="E75" s="59"/>
      <c r="F75" s="130"/>
      <c r="G75" s="112"/>
      <c r="H75" s="5"/>
    </row>
    <row r="76" spans="1:8" s="6" customFormat="1" ht="12.75" customHeight="1">
      <c r="A76" s="149"/>
      <c r="B76" s="149"/>
      <c r="C76" s="129" t="s">
        <v>103</v>
      </c>
      <c r="D76" s="130"/>
      <c r="E76" s="59"/>
      <c r="F76" s="130"/>
      <c r="G76" s="112"/>
      <c r="H76" s="5"/>
    </row>
    <row r="77" spans="1:8" s="6" customFormat="1" ht="12.75" customHeight="1">
      <c r="A77" s="144" t="s">
        <v>271</v>
      </c>
      <c r="B77" s="144"/>
      <c r="C77" s="158" t="s">
        <v>183</v>
      </c>
      <c r="D77" s="146" t="s">
        <v>110</v>
      </c>
      <c r="E77" s="147">
        <v>220</v>
      </c>
      <c r="F77" s="147"/>
      <c r="G77" s="141">
        <f>E77*F77</f>
        <v>0</v>
      </c>
      <c r="H77" s="5"/>
    </row>
    <row r="78" spans="1:9" s="61" customFormat="1" ht="9.75">
      <c r="A78" s="144" t="s">
        <v>272</v>
      </c>
      <c r="B78" s="144"/>
      <c r="C78" s="158" t="s">
        <v>184</v>
      </c>
      <c r="D78" s="146" t="s">
        <v>110</v>
      </c>
      <c r="E78" s="147">
        <v>80</v>
      </c>
      <c r="F78" s="147"/>
      <c r="G78" s="141">
        <f>E78*F78</f>
        <v>0</v>
      </c>
      <c r="H78" s="8"/>
      <c r="I78" s="4"/>
    </row>
    <row r="79" spans="1:9" s="61" customFormat="1" ht="9.75">
      <c r="A79" s="100"/>
      <c r="B79" s="100"/>
      <c r="C79" s="21"/>
      <c r="D79" s="130"/>
      <c r="E79" s="59"/>
      <c r="F79" s="59"/>
      <c r="G79" s="112"/>
      <c r="H79" s="8"/>
      <c r="I79" s="4"/>
    </row>
    <row r="80" spans="1:7" s="239" customFormat="1" ht="9.75">
      <c r="A80" s="244" t="s">
        <v>239</v>
      </c>
      <c r="B80" s="29" t="s">
        <v>240</v>
      </c>
      <c r="C80" s="153" t="s">
        <v>241</v>
      </c>
      <c r="D80" s="31"/>
      <c r="E80" s="35"/>
      <c r="F80" s="35"/>
      <c r="G80" s="30"/>
    </row>
    <row r="81" spans="1:7" s="239" customFormat="1" ht="20.25">
      <c r="A81" s="244"/>
      <c r="B81" s="29" t="s">
        <v>190</v>
      </c>
      <c r="C81" s="153" t="s">
        <v>242</v>
      </c>
      <c r="D81" s="31"/>
      <c r="E81" s="35"/>
      <c r="F81" s="35"/>
      <c r="G81" s="30"/>
    </row>
    <row r="82" spans="1:7" s="239" customFormat="1" ht="120" customHeight="1">
      <c r="A82" s="244"/>
      <c r="B82" s="29"/>
      <c r="C82" s="148" t="s">
        <v>243</v>
      </c>
      <c r="D82" s="31"/>
      <c r="E82" s="35"/>
      <c r="F82" s="35"/>
      <c r="G82" s="30"/>
    </row>
    <row r="83" spans="1:7" s="239" customFormat="1" ht="9.75">
      <c r="A83" s="244"/>
      <c r="B83" s="29"/>
      <c r="C83" s="148" t="s">
        <v>103</v>
      </c>
      <c r="D83" s="31"/>
      <c r="E83" s="35"/>
      <c r="F83" s="35"/>
      <c r="G83" s="30"/>
    </row>
    <row r="84" spans="1:7" s="239" customFormat="1" ht="9.75">
      <c r="A84" s="245"/>
      <c r="B84" s="155"/>
      <c r="C84" s="246" t="s">
        <v>244</v>
      </c>
      <c r="D84" s="156" t="s">
        <v>110</v>
      </c>
      <c r="E84" s="157">
        <v>22</v>
      </c>
      <c r="F84" s="157"/>
      <c r="G84" s="243">
        <f>ROUND(E84*F84,2)</f>
        <v>0</v>
      </c>
    </row>
    <row r="85" spans="1:7" s="239" customFormat="1" ht="9.75">
      <c r="A85" s="29"/>
      <c r="B85" s="29"/>
      <c r="C85" s="164"/>
      <c r="D85" s="31"/>
      <c r="E85" s="35"/>
      <c r="F85" s="35"/>
      <c r="G85" s="30"/>
    </row>
    <row r="86" spans="1:7" s="239" customFormat="1" ht="9.75">
      <c r="A86" s="100" t="s">
        <v>245</v>
      </c>
      <c r="B86" s="233" t="s">
        <v>246</v>
      </c>
      <c r="C86" s="164" t="s">
        <v>252</v>
      </c>
      <c r="D86" s="31"/>
      <c r="E86" s="35"/>
      <c r="F86" s="35"/>
      <c r="G86" s="227"/>
    </row>
    <row r="87" spans="1:7" s="239" customFormat="1" ht="40.5">
      <c r="A87" s="100"/>
      <c r="B87" s="233"/>
      <c r="C87" s="226" t="s">
        <v>253</v>
      </c>
      <c r="D87" s="31"/>
      <c r="E87" s="35"/>
      <c r="F87" s="35"/>
      <c r="G87" s="227"/>
    </row>
    <row r="88" spans="1:7" s="239" customFormat="1" ht="12" customHeight="1">
      <c r="A88" s="100"/>
      <c r="B88" s="29"/>
      <c r="C88" s="148" t="s">
        <v>103</v>
      </c>
      <c r="D88" s="31"/>
      <c r="E88" s="35"/>
      <c r="F88" s="35"/>
      <c r="G88" s="227"/>
    </row>
    <row r="89" spans="1:7" s="239" customFormat="1" ht="12" customHeight="1">
      <c r="A89" s="144"/>
      <c r="B89" s="144"/>
      <c r="C89" s="232" t="s">
        <v>254</v>
      </c>
      <c r="D89" s="146" t="s">
        <v>97</v>
      </c>
      <c r="E89" s="147">
        <v>8.5</v>
      </c>
      <c r="F89" s="147"/>
      <c r="G89" s="240">
        <f>E89*F89</f>
        <v>0</v>
      </c>
    </row>
    <row r="90" spans="1:9" s="61" customFormat="1" ht="9.75">
      <c r="A90" s="100"/>
      <c r="B90" s="100"/>
      <c r="C90" s="21"/>
      <c r="D90" s="130"/>
      <c r="E90" s="59"/>
      <c r="F90" s="59"/>
      <c r="G90" s="112"/>
      <c r="H90" s="8"/>
      <c r="I90" s="4"/>
    </row>
    <row r="91" spans="1:7" s="239" customFormat="1" ht="9.75">
      <c r="A91" s="100" t="s">
        <v>273</v>
      </c>
      <c r="B91" s="233" t="s">
        <v>246</v>
      </c>
      <c r="C91" s="164" t="s">
        <v>247</v>
      </c>
      <c r="D91" s="31"/>
      <c r="E91" s="35"/>
      <c r="F91" s="35"/>
      <c r="G91" s="227"/>
    </row>
    <row r="92" spans="1:7" s="239" customFormat="1" ht="111.75">
      <c r="A92" s="100"/>
      <c r="B92" s="233"/>
      <c r="C92" s="129" t="s">
        <v>248</v>
      </c>
      <c r="D92" s="31"/>
      <c r="E92" s="35"/>
      <c r="F92" s="35"/>
      <c r="G92" s="227"/>
    </row>
    <row r="93" spans="1:7" s="239" customFormat="1" ht="12" customHeight="1">
      <c r="A93" s="100"/>
      <c r="B93" s="29"/>
      <c r="C93" s="148" t="s">
        <v>103</v>
      </c>
      <c r="D93" s="31"/>
      <c r="E93" s="35"/>
      <c r="F93" s="35"/>
      <c r="G93" s="227"/>
    </row>
    <row r="94" spans="1:7" s="239" customFormat="1" ht="12" customHeight="1">
      <c r="A94" s="144"/>
      <c r="B94" s="144"/>
      <c r="C94" s="247" t="s">
        <v>249</v>
      </c>
      <c r="D94" s="146" t="s">
        <v>109</v>
      </c>
      <c r="E94" s="147">
        <v>42</v>
      </c>
      <c r="F94" s="147"/>
      <c r="G94" s="240">
        <f>E94*F94</f>
        <v>0</v>
      </c>
    </row>
    <row r="95" spans="1:9" s="61" customFormat="1" ht="9.75">
      <c r="A95" s="100"/>
      <c r="B95" s="100"/>
      <c r="C95" s="21"/>
      <c r="D95" s="130"/>
      <c r="E95" s="59"/>
      <c r="F95" s="59"/>
      <c r="G95" s="112"/>
      <c r="H95" s="8"/>
      <c r="I95" s="4"/>
    </row>
    <row r="96" spans="1:7" s="239" customFormat="1" ht="9.75">
      <c r="A96" s="100" t="s">
        <v>274</v>
      </c>
      <c r="B96" s="233" t="s">
        <v>246</v>
      </c>
      <c r="C96" s="164" t="s">
        <v>250</v>
      </c>
      <c r="D96" s="31"/>
      <c r="E96" s="35"/>
      <c r="F96" s="35"/>
      <c r="G96" s="227"/>
    </row>
    <row r="97" spans="1:7" s="239" customFormat="1" ht="81">
      <c r="A97" s="100"/>
      <c r="B97" s="233"/>
      <c r="C97" s="129" t="s">
        <v>280</v>
      </c>
      <c r="D97" s="31"/>
      <c r="E97" s="35"/>
      <c r="F97" s="35"/>
      <c r="G97" s="227"/>
    </row>
    <row r="98" spans="1:7" s="239" customFormat="1" ht="12" customHeight="1">
      <c r="A98" s="100"/>
      <c r="B98" s="29"/>
      <c r="C98" s="148" t="s">
        <v>103</v>
      </c>
      <c r="D98" s="31"/>
      <c r="E98" s="35"/>
      <c r="F98" s="35"/>
      <c r="G98" s="227"/>
    </row>
    <row r="99" spans="1:7" s="239" customFormat="1" ht="12" customHeight="1">
      <c r="A99" s="144"/>
      <c r="B99" s="144"/>
      <c r="C99" s="247" t="s">
        <v>251</v>
      </c>
      <c r="D99" s="146" t="s">
        <v>109</v>
      </c>
      <c r="E99" s="147">
        <v>15</v>
      </c>
      <c r="F99" s="147"/>
      <c r="G99" s="240">
        <f>E99*F99</f>
        <v>0</v>
      </c>
    </row>
    <row r="100" spans="1:9" s="61" customFormat="1" ht="9.75">
      <c r="A100" s="100"/>
      <c r="B100" s="100"/>
      <c r="C100" s="21"/>
      <c r="D100" s="130"/>
      <c r="E100" s="59"/>
      <c r="F100" s="59"/>
      <c r="G100" s="112"/>
      <c r="H100" s="8"/>
      <c r="I100" s="4"/>
    </row>
    <row r="101" spans="1:7" s="5" customFormat="1" ht="9.75">
      <c r="A101" s="166"/>
      <c r="B101" s="159"/>
      <c r="C101" s="160" t="s">
        <v>119</v>
      </c>
      <c r="D101" s="161"/>
      <c r="E101" s="162"/>
      <c r="F101" s="163"/>
      <c r="G101" s="167">
        <f>SUM(G49:G100)</f>
        <v>0</v>
      </c>
    </row>
    <row r="102" spans="1:7" s="5" customFormat="1" ht="9.75">
      <c r="A102" s="100"/>
      <c r="B102" s="132"/>
      <c r="C102" s="133"/>
      <c r="D102" s="134"/>
      <c r="E102" s="135"/>
      <c r="F102" s="59"/>
      <c r="G102" s="165"/>
    </row>
    <row r="103" spans="1:7" s="5" customFormat="1" ht="9.75">
      <c r="A103" s="100"/>
      <c r="B103" s="100"/>
      <c r="C103" s="21"/>
      <c r="D103" s="130"/>
      <c r="E103" s="59"/>
      <c r="F103" s="59"/>
      <c r="G103" s="112"/>
    </row>
    <row r="104" spans="1:7" s="5" customFormat="1" ht="9.75">
      <c r="A104" s="159" t="s">
        <v>100</v>
      </c>
      <c r="B104" s="159"/>
      <c r="C104" s="160" t="s">
        <v>104</v>
      </c>
      <c r="D104" s="161"/>
      <c r="E104" s="162"/>
      <c r="F104" s="163"/>
      <c r="G104" s="167"/>
    </row>
    <row r="105" spans="1:7" s="5" customFormat="1" ht="9.75">
      <c r="A105" s="132"/>
      <c r="B105" s="132"/>
      <c r="C105" s="133"/>
      <c r="D105" s="134"/>
      <c r="E105" s="135"/>
      <c r="F105" s="59"/>
      <c r="G105" s="165"/>
    </row>
    <row r="106" spans="1:7" s="61" customFormat="1" ht="9.75">
      <c r="A106" s="29" t="s">
        <v>185</v>
      </c>
      <c r="B106" s="26" t="s">
        <v>147</v>
      </c>
      <c r="C106" s="169" t="s">
        <v>173</v>
      </c>
      <c r="D106" s="31"/>
      <c r="E106" s="35"/>
      <c r="F106" s="35"/>
      <c r="G106" s="227"/>
    </row>
    <row r="107" spans="1:7" s="61" customFormat="1" ht="9.75">
      <c r="A107" s="136"/>
      <c r="B107" s="136" t="s">
        <v>148</v>
      </c>
      <c r="C107" s="174" t="s">
        <v>180</v>
      </c>
      <c r="D107" s="229"/>
      <c r="E107" s="35"/>
      <c r="F107" s="35"/>
      <c r="G107" s="227"/>
    </row>
    <row r="108" spans="1:7" s="61" customFormat="1" ht="132">
      <c r="A108" s="136"/>
      <c r="B108" s="136"/>
      <c r="C108" s="231" t="s">
        <v>195</v>
      </c>
      <c r="D108" s="229"/>
      <c r="E108" s="35"/>
      <c r="F108" s="35"/>
      <c r="G108" s="227"/>
    </row>
    <row r="109" spans="1:7" s="61" customFormat="1" ht="9.75">
      <c r="A109" s="136"/>
      <c r="B109" s="136"/>
      <c r="C109" s="175" t="s">
        <v>103</v>
      </c>
      <c r="D109" s="229"/>
      <c r="E109" s="35"/>
      <c r="F109" s="35"/>
      <c r="G109" s="227"/>
    </row>
    <row r="110" spans="1:7" s="61" customFormat="1" ht="20.25">
      <c r="A110" s="136"/>
      <c r="B110" s="136"/>
      <c r="C110" s="175" t="s">
        <v>187</v>
      </c>
      <c r="D110" s="229"/>
      <c r="E110" s="35"/>
      <c r="F110" s="35"/>
      <c r="G110" s="227"/>
    </row>
    <row r="111" spans="1:7" s="61" customFormat="1" ht="9.75">
      <c r="A111" s="136"/>
      <c r="B111" s="136"/>
      <c r="C111" s="137" t="s">
        <v>194</v>
      </c>
      <c r="D111" s="229" t="s">
        <v>108</v>
      </c>
      <c r="E111" s="35">
        <v>1</v>
      </c>
      <c r="F111" s="35"/>
      <c r="G111" s="227">
        <f>E111*F111</f>
        <v>0</v>
      </c>
    </row>
    <row r="112" spans="1:7" s="61" customFormat="1" ht="9.75">
      <c r="A112" s="182"/>
      <c r="B112" s="183"/>
      <c r="C112" s="184"/>
      <c r="D112" s="185"/>
      <c r="E112" s="186"/>
      <c r="F112" s="186"/>
      <c r="G112" s="187"/>
    </row>
    <row r="113" spans="1:7" s="61" customFormat="1" ht="9.75">
      <c r="A113" s="136" t="s">
        <v>186</v>
      </c>
      <c r="B113" s="136" t="s">
        <v>147</v>
      </c>
      <c r="C113" s="176" t="s">
        <v>255</v>
      </c>
      <c r="D113" s="177"/>
      <c r="E113" s="31"/>
      <c r="F113" s="35"/>
      <c r="G113" s="227"/>
    </row>
    <row r="114" spans="1:7" s="61" customFormat="1" ht="40.5">
      <c r="A114" s="29"/>
      <c r="B114" s="178" t="s">
        <v>174</v>
      </c>
      <c r="C114" s="152" t="s">
        <v>256</v>
      </c>
      <c r="D114" s="177"/>
      <c r="E114" s="31"/>
      <c r="F114" s="35"/>
      <c r="G114" s="227"/>
    </row>
    <row r="115" spans="1:7" s="61" customFormat="1" ht="9.75">
      <c r="A115" s="29"/>
      <c r="B115" s="29"/>
      <c r="C115" s="179" t="s">
        <v>103</v>
      </c>
      <c r="D115" s="31"/>
      <c r="E115" s="35"/>
      <c r="F115" s="35"/>
      <c r="G115" s="227"/>
    </row>
    <row r="116" spans="1:7" s="61" customFormat="1" ht="9.75">
      <c r="A116" s="155"/>
      <c r="B116" s="180"/>
      <c r="C116" s="181" t="s">
        <v>175</v>
      </c>
      <c r="D116" s="156" t="s">
        <v>109</v>
      </c>
      <c r="E116" s="157">
        <v>12</v>
      </c>
      <c r="F116" s="157"/>
      <c r="G116" s="173">
        <f>E116*F116</f>
        <v>0</v>
      </c>
    </row>
    <row r="117" spans="1:7" s="61" customFormat="1" ht="9.75">
      <c r="A117" s="29"/>
      <c r="B117" s="203"/>
      <c r="C117" s="195"/>
      <c r="D117" s="31"/>
      <c r="E117" s="35"/>
      <c r="F117" s="35"/>
      <c r="G117" s="53"/>
    </row>
    <row r="118" spans="1:13" s="2" customFormat="1" ht="9.75">
      <c r="A118" s="188" t="s">
        <v>206</v>
      </c>
      <c r="B118" s="100" t="s">
        <v>112</v>
      </c>
      <c r="C118" s="169" t="s">
        <v>111</v>
      </c>
      <c r="D118" s="130"/>
      <c r="E118" s="59"/>
      <c r="F118" s="59"/>
      <c r="G118" s="112"/>
      <c r="H118" s="5"/>
      <c r="I118" s="5"/>
      <c r="J118" s="5"/>
      <c r="K118" s="5"/>
      <c r="L118" s="5"/>
      <c r="M118" s="5"/>
    </row>
    <row r="119" spans="1:13" s="2" customFormat="1" ht="9.75">
      <c r="A119" s="100"/>
      <c r="B119" s="100" t="s">
        <v>113</v>
      </c>
      <c r="C119" s="169" t="s">
        <v>114</v>
      </c>
      <c r="D119" s="130"/>
      <c r="E119" s="59"/>
      <c r="F119" s="59"/>
      <c r="G119" s="112"/>
      <c r="H119" s="5"/>
      <c r="I119" s="5"/>
      <c r="J119" s="5"/>
      <c r="K119" s="5"/>
      <c r="L119" s="5"/>
      <c r="M119" s="5"/>
    </row>
    <row r="120" spans="1:13" s="2" customFormat="1" ht="51">
      <c r="A120" s="149"/>
      <c r="B120" s="149"/>
      <c r="C120" s="129" t="s">
        <v>181</v>
      </c>
      <c r="D120" s="130"/>
      <c r="E120" s="59"/>
      <c r="F120" s="59"/>
      <c r="G120" s="112"/>
      <c r="H120" s="5"/>
      <c r="I120" s="5"/>
      <c r="J120" s="5"/>
      <c r="K120" s="5"/>
      <c r="L120" s="5"/>
      <c r="M120" s="5"/>
    </row>
    <row r="121" spans="1:13" s="2" customFormat="1" ht="9.75">
      <c r="A121" s="149"/>
      <c r="B121" s="149"/>
      <c r="C121" s="129" t="s">
        <v>103</v>
      </c>
      <c r="D121" s="130"/>
      <c r="E121" s="59"/>
      <c r="F121" s="59"/>
      <c r="G121" s="112"/>
      <c r="H121" s="5"/>
      <c r="I121" s="5"/>
      <c r="J121" s="5"/>
      <c r="K121" s="5"/>
      <c r="L121" s="5"/>
      <c r="M121" s="5"/>
    </row>
    <row r="122" spans="1:7" s="61" customFormat="1" ht="20.25">
      <c r="A122" s="100"/>
      <c r="B122" s="100"/>
      <c r="C122" s="129" t="s">
        <v>101</v>
      </c>
      <c r="D122" s="130"/>
      <c r="E122" s="59"/>
      <c r="F122" s="59"/>
      <c r="G122" s="112"/>
    </row>
    <row r="123" spans="1:7" s="61" customFormat="1" ht="9.75">
      <c r="A123" s="144" t="s">
        <v>207</v>
      </c>
      <c r="B123" s="144"/>
      <c r="C123" s="145" t="s">
        <v>200</v>
      </c>
      <c r="D123" s="146" t="s">
        <v>109</v>
      </c>
      <c r="E123" s="147">
        <v>42</v>
      </c>
      <c r="F123" s="147"/>
      <c r="G123" s="141">
        <f>E123*$F123</f>
        <v>0</v>
      </c>
    </row>
    <row r="124" spans="1:7" s="61" customFormat="1" ht="9.75">
      <c r="A124" s="144" t="s">
        <v>208</v>
      </c>
      <c r="B124" s="144"/>
      <c r="C124" s="145" t="s">
        <v>189</v>
      </c>
      <c r="D124" s="146" t="s">
        <v>109</v>
      </c>
      <c r="E124" s="147">
        <v>48</v>
      </c>
      <c r="F124" s="147"/>
      <c r="G124" s="141">
        <f>E124*$F124</f>
        <v>0</v>
      </c>
    </row>
    <row r="125" spans="1:13" s="2" customFormat="1" ht="9.75">
      <c r="A125" s="100"/>
      <c r="B125" s="100"/>
      <c r="C125" s="142"/>
      <c r="D125" s="130"/>
      <c r="E125" s="59"/>
      <c r="F125" s="59"/>
      <c r="G125" s="112"/>
      <c r="H125" s="5"/>
      <c r="I125" s="5"/>
      <c r="J125" s="5"/>
      <c r="K125" s="5"/>
      <c r="L125" s="5"/>
      <c r="M125" s="5"/>
    </row>
    <row r="126" spans="1:13" ht="9.75">
      <c r="A126" s="168" t="s">
        <v>275</v>
      </c>
      <c r="B126" s="26" t="s">
        <v>257</v>
      </c>
      <c r="C126" s="169" t="s">
        <v>260</v>
      </c>
      <c r="D126" s="130"/>
      <c r="E126" s="59"/>
      <c r="F126" s="59"/>
      <c r="G126" s="15"/>
      <c r="H126" s="5"/>
      <c r="I126" s="5"/>
      <c r="J126" s="5"/>
      <c r="K126" s="5"/>
      <c r="L126" s="5"/>
      <c r="M126" s="5"/>
    </row>
    <row r="127" spans="1:13" ht="9.75">
      <c r="A127" s="168"/>
      <c r="B127" s="26" t="s">
        <v>258</v>
      </c>
      <c r="C127" s="169" t="s">
        <v>261</v>
      </c>
      <c r="D127" s="130"/>
      <c r="E127" s="59"/>
      <c r="F127" s="59"/>
      <c r="G127" s="15"/>
      <c r="H127" s="5"/>
      <c r="I127" s="5"/>
      <c r="J127" s="5"/>
      <c r="K127" s="5"/>
      <c r="L127" s="5"/>
      <c r="M127" s="5"/>
    </row>
    <row r="128" spans="1:13" ht="30">
      <c r="A128" s="250"/>
      <c r="B128" s="251"/>
      <c r="C128" s="129" t="s">
        <v>262</v>
      </c>
      <c r="D128" s="130"/>
      <c r="E128" s="59"/>
      <c r="F128" s="59"/>
      <c r="G128" s="15"/>
      <c r="H128" s="5"/>
      <c r="I128" s="5"/>
      <c r="J128" s="5"/>
      <c r="K128" s="5"/>
      <c r="L128" s="5"/>
      <c r="M128" s="5"/>
    </row>
    <row r="129" spans="1:13" ht="9.75">
      <c r="A129" s="250"/>
      <c r="B129" s="251"/>
      <c r="C129" s="129" t="s">
        <v>103</v>
      </c>
      <c r="D129" s="130"/>
      <c r="E129" s="59"/>
      <c r="F129" s="59"/>
      <c r="G129" s="15"/>
      <c r="H129" s="5"/>
      <c r="I129" s="5"/>
      <c r="J129" s="5"/>
      <c r="K129" s="5"/>
      <c r="L129" s="5"/>
      <c r="M129" s="5"/>
    </row>
    <row r="130" spans="1:13" ht="20.25">
      <c r="A130" s="170"/>
      <c r="B130" s="171"/>
      <c r="C130" s="172" t="s">
        <v>259</v>
      </c>
      <c r="D130" s="146" t="s">
        <v>97</v>
      </c>
      <c r="E130" s="147">
        <v>1</v>
      </c>
      <c r="F130" s="147"/>
      <c r="G130" s="252">
        <f>E130*F130</f>
        <v>0</v>
      </c>
      <c r="H130" s="5"/>
      <c r="I130" s="5"/>
      <c r="J130" s="5"/>
      <c r="K130" s="5"/>
      <c r="L130" s="5"/>
      <c r="M130" s="5"/>
    </row>
    <row r="131" spans="1:13" ht="9.75">
      <c r="A131" s="132"/>
      <c r="B131" s="132"/>
      <c r="C131" s="133"/>
      <c r="D131" s="134"/>
      <c r="E131" s="135"/>
      <c r="F131" s="59"/>
      <c r="G131" s="165"/>
      <c r="H131" s="5"/>
      <c r="I131" s="5"/>
      <c r="J131" s="5"/>
      <c r="K131" s="5"/>
      <c r="L131" s="5"/>
      <c r="M131" s="5"/>
    </row>
    <row r="132" spans="1:13" ht="9.75">
      <c r="A132" s="100" t="s">
        <v>276</v>
      </c>
      <c r="B132" s="234"/>
      <c r="C132" s="150" t="s">
        <v>264</v>
      </c>
      <c r="D132" s="19"/>
      <c r="E132" s="248"/>
      <c r="F132" s="11"/>
      <c r="G132" s="112">
        <f>E132*F132</f>
        <v>0</v>
      </c>
      <c r="H132" s="5"/>
      <c r="I132" s="2"/>
      <c r="J132" s="2"/>
      <c r="K132" s="2"/>
      <c r="L132" s="2"/>
      <c r="M132" s="2"/>
    </row>
    <row r="133" spans="1:13" ht="91.5">
      <c r="A133" s="100"/>
      <c r="B133" s="234" t="s">
        <v>263</v>
      </c>
      <c r="C133" s="150" t="s">
        <v>266</v>
      </c>
      <c r="D133" s="19"/>
      <c r="E133" s="248"/>
      <c r="F133" s="11"/>
      <c r="G133" s="112"/>
      <c r="H133" s="5"/>
      <c r="I133" s="2"/>
      <c r="J133" s="2"/>
      <c r="K133" s="2"/>
      <c r="L133" s="2"/>
      <c r="M133" s="2"/>
    </row>
    <row r="134" spans="1:13" ht="9.75">
      <c r="A134" s="144"/>
      <c r="B134" s="144"/>
      <c r="C134" s="158" t="s">
        <v>265</v>
      </c>
      <c r="D134" s="146" t="s">
        <v>110</v>
      </c>
      <c r="E134" s="147">
        <v>2</v>
      </c>
      <c r="F134" s="249"/>
      <c r="G134" s="141">
        <f>E134*F134</f>
        <v>0</v>
      </c>
      <c r="H134" s="5"/>
      <c r="I134" s="2"/>
      <c r="J134" s="2"/>
      <c r="K134" s="2"/>
      <c r="L134" s="2"/>
      <c r="M134" s="2"/>
    </row>
    <row r="135" spans="1:13" ht="9.75">
      <c r="A135" s="100"/>
      <c r="B135" s="100"/>
      <c r="C135" s="21"/>
      <c r="D135" s="130"/>
      <c r="E135" s="59"/>
      <c r="F135" s="11"/>
      <c r="G135" s="112"/>
      <c r="H135" s="5"/>
      <c r="I135" s="2"/>
      <c r="J135" s="2"/>
      <c r="K135" s="2"/>
      <c r="L135" s="2"/>
      <c r="M135" s="2"/>
    </row>
    <row r="136" spans="1:13" s="2" customFormat="1" ht="9.75">
      <c r="A136" s="166"/>
      <c r="B136" s="159"/>
      <c r="C136" s="192" t="s">
        <v>96</v>
      </c>
      <c r="D136" s="161"/>
      <c r="E136" s="162"/>
      <c r="F136" s="163"/>
      <c r="G136" s="167">
        <f>SUM(G105:G134)</f>
        <v>0</v>
      </c>
      <c r="H136" s="5"/>
      <c r="I136" s="5"/>
      <c r="J136" s="5"/>
      <c r="K136" s="5"/>
      <c r="L136" s="5"/>
      <c r="M136" s="5"/>
    </row>
    <row r="137" spans="1:13" s="2" customFormat="1" ht="9.75">
      <c r="A137" s="100"/>
      <c r="B137" s="132"/>
      <c r="C137" s="189"/>
      <c r="D137" s="134"/>
      <c r="E137" s="135"/>
      <c r="F137" s="59"/>
      <c r="G137" s="165"/>
      <c r="H137" s="5"/>
      <c r="I137" s="5"/>
      <c r="J137" s="5"/>
      <c r="K137" s="5"/>
      <c r="L137" s="5"/>
      <c r="M137" s="5"/>
    </row>
    <row r="138" spans="1:13" s="2" customFormat="1" ht="9.75">
      <c r="A138" s="100"/>
      <c r="B138" s="132"/>
      <c r="C138" s="189"/>
      <c r="D138" s="134"/>
      <c r="E138" s="135"/>
      <c r="F138" s="59"/>
      <c r="G138" s="165"/>
      <c r="H138" s="5"/>
      <c r="I138" s="5"/>
      <c r="J138" s="5"/>
      <c r="K138" s="5"/>
      <c r="L138" s="5"/>
      <c r="M138" s="5"/>
    </row>
    <row r="139" spans="1:13" s="2" customFormat="1" ht="9.75">
      <c r="A139" s="159" t="s">
        <v>138</v>
      </c>
      <c r="B139" s="159"/>
      <c r="C139" s="192" t="s">
        <v>102</v>
      </c>
      <c r="D139" s="161"/>
      <c r="E139" s="162"/>
      <c r="F139" s="163"/>
      <c r="G139" s="167"/>
      <c r="H139" s="5"/>
      <c r="I139" s="5"/>
      <c r="J139" s="5"/>
      <c r="K139" s="5"/>
      <c r="L139" s="5"/>
      <c r="M139" s="5"/>
    </row>
    <row r="140" spans="1:13" s="2" customFormat="1" ht="9.75">
      <c r="A140" s="132"/>
      <c r="B140" s="132"/>
      <c r="C140" s="189"/>
      <c r="D140" s="134"/>
      <c r="E140" s="135"/>
      <c r="F140" s="59"/>
      <c r="G140" s="165"/>
      <c r="H140" s="5"/>
      <c r="I140" s="5"/>
      <c r="J140" s="5"/>
      <c r="K140" s="5"/>
      <c r="L140" s="5"/>
      <c r="M140" s="5"/>
    </row>
    <row r="141" spans="1:13" s="2" customFormat="1" ht="9.75">
      <c r="A141" s="100" t="s">
        <v>188</v>
      </c>
      <c r="B141" s="100" t="s">
        <v>115</v>
      </c>
      <c r="C141" s="190" t="s">
        <v>91</v>
      </c>
      <c r="D141" s="130"/>
      <c r="E141" s="59"/>
      <c r="F141" s="59"/>
      <c r="G141" s="112"/>
      <c r="H141" s="5"/>
      <c r="I141" s="5"/>
      <c r="J141" s="5"/>
      <c r="K141" s="5"/>
      <c r="L141" s="5"/>
      <c r="M141" s="5"/>
    </row>
    <row r="142" spans="1:13" s="2" customFormat="1" ht="51">
      <c r="A142" s="191"/>
      <c r="B142" s="191"/>
      <c r="C142" s="129" t="s">
        <v>269</v>
      </c>
      <c r="D142" s="130"/>
      <c r="E142" s="59"/>
      <c r="F142" s="59"/>
      <c r="G142" s="112"/>
      <c r="H142" s="5"/>
      <c r="I142" s="5"/>
      <c r="J142" s="5"/>
      <c r="K142" s="5"/>
      <c r="L142" s="5"/>
      <c r="M142" s="5"/>
    </row>
    <row r="143" spans="1:13" s="2" customFormat="1" ht="9.75">
      <c r="A143" s="191"/>
      <c r="B143" s="191"/>
      <c r="C143" s="129" t="s">
        <v>103</v>
      </c>
      <c r="D143" s="130"/>
      <c r="E143" s="59"/>
      <c r="F143" s="59"/>
      <c r="G143" s="112"/>
      <c r="H143" s="5"/>
      <c r="I143" s="5"/>
      <c r="J143" s="5"/>
      <c r="K143" s="5"/>
      <c r="L143" s="5"/>
      <c r="M143" s="5"/>
    </row>
    <row r="144" spans="1:13" s="2" customFormat="1" ht="20.25">
      <c r="A144" s="100"/>
      <c r="B144" s="100"/>
      <c r="C144" s="129" t="s">
        <v>163</v>
      </c>
      <c r="D144" s="130"/>
      <c r="E144" s="59"/>
      <c r="F144" s="59"/>
      <c r="G144" s="112"/>
      <c r="H144" s="5"/>
      <c r="I144" s="5"/>
      <c r="J144" s="5"/>
      <c r="K144" s="5"/>
      <c r="L144" s="5"/>
      <c r="M144" s="5"/>
    </row>
    <row r="145" spans="1:13" s="2" customFormat="1" ht="9.75">
      <c r="A145" s="144" t="s">
        <v>192</v>
      </c>
      <c r="B145" s="144"/>
      <c r="C145" s="172" t="s">
        <v>268</v>
      </c>
      <c r="D145" s="146" t="s">
        <v>97</v>
      </c>
      <c r="E145" s="147">
        <v>140</v>
      </c>
      <c r="F145" s="147"/>
      <c r="G145" s="141">
        <f>E145*F145</f>
        <v>0</v>
      </c>
      <c r="H145" s="5"/>
      <c r="I145" s="5"/>
      <c r="J145" s="5"/>
      <c r="K145" s="5"/>
      <c r="L145" s="5"/>
      <c r="M145" s="5"/>
    </row>
    <row r="146" spans="1:13" s="2" customFormat="1" ht="20.25">
      <c r="A146" s="144" t="s">
        <v>193</v>
      </c>
      <c r="B146" s="144"/>
      <c r="C146" s="172" t="s">
        <v>267</v>
      </c>
      <c r="D146" s="146" t="s">
        <v>97</v>
      </c>
      <c r="E146" s="147">
        <v>19</v>
      </c>
      <c r="F146" s="147"/>
      <c r="G146" s="141">
        <f>E146*F146</f>
        <v>0</v>
      </c>
      <c r="H146" s="5"/>
      <c r="I146" s="5"/>
      <c r="J146" s="5"/>
      <c r="K146" s="5"/>
      <c r="L146" s="5"/>
      <c r="M146" s="5"/>
    </row>
    <row r="147" spans="1:13" s="2" customFormat="1" ht="9.75">
      <c r="A147" s="100"/>
      <c r="B147" s="100"/>
      <c r="C147" s="129"/>
      <c r="D147" s="130"/>
      <c r="E147" s="59"/>
      <c r="F147" s="59"/>
      <c r="G147" s="112"/>
      <c r="H147" s="5"/>
      <c r="I147" s="5"/>
      <c r="J147" s="5"/>
      <c r="K147" s="5"/>
      <c r="L147" s="5"/>
      <c r="M147" s="5"/>
    </row>
    <row r="148" spans="1:13" s="2" customFormat="1" ht="9.75">
      <c r="A148" s="100" t="s">
        <v>105</v>
      </c>
      <c r="B148" s="100"/>
      <c r="C148" s="193" t="s">
        <v>178</v>
      </c>
      <c r="D148" s="130"/>
      <c r="E148" s="59"/>
      <c r="F148" s="59"/>
      <c r="G148" s="112"/>
      <c r="H148" s="5"/>
      <c r="I148" s="5"/>
      <c r="J148" s="5"/>
      <c r="K148" s="5"/>
      <c r="L148" s="5"/>
      <c r="M148" s="5"/>
    </row>
    <row r="149" spans="1:13" s="2" customFormat="1" ht="20.25">
      <c r="A149" s="149"/>
      <c r="B149" s="149"/>
      <c r="C149" s="129" t="s">
        <v>179</v>
      </c>
      <c r="D149" s="130"/>
      <c r="E149" s="59"/>
      <c r="F149" s="130"/>
      <c r="G149" s="112"/>
      <c r="H149" s="5"/>
      <c r="I149" s="5"/>
      <c r="J149" s="5"/>
      <c r="K149" s="5"/>
      <c r="L149" s="5"/>
      <c r="M149" s="5"/>
    </row>
    <row r="150" spans="1:13" s="2" customFormat="1" ht="9.75">
      <c r="A150" s="100"/>
      <c r="B150" s="100"/>
      <c r="C150" s="129" t="s">
        <v>133</v>
      </c>
      <c r="D150" s="130"/>
      <c r="E150" s="59"/>
      <c r="F150" s="130"/>
      <c r="G150" s="112"/>
      <c r="H150" s="5"/>
      <c r="I150" s="5"/>
      <c r="J150" s="5"/>
      <c r="K150" s="5"/>
      <c r="L150" s="5"/>
      <c r="M150" s="5"/>
    </row>
    <row r="151" spans="1:13" s="2" customFormat="1" ht="20.25">
      <c r="A151" s="144"/>
      <c r="B151" s="144"/>
      <c r="C151" s="172" t="s">
        <v>270</v>
      </c>
      <c r="D151" s="146" t="s">
        <v>110</v>
      </c>
      <c r="E151" s="147">
        <v>211</v>
      </c>
      <c r="F151" s="147"/>
      <c r="G151" s="141">
        <f>E151*F151</f>
        <v>0</v>
      </c>
      <c r="H151" s="5"/>
      <c r="I151" s="5"/>
      <c r="J151" s="5"/>
      <c r="K151" s="5"/>
      <c r="L151" s="5"/>
      <c r="M151" s="5"/>
    </row>
    <row r="152" spans="1:13" s="2" customFormat="1" ht="9.75">
      <c r="A152" s="100"/>
      <c r="B152" s="100"/>
      <c r="C152" s="129"/>
      <c r="D152" s="130"/>
      <c r="E152" s="59"/>
      <c r="F152" s="59"/>
      <c r="G152" s="112"/>
      <c r="H152" s="5"/>
      <c r="I152" s="5"/>
      <c r="J152" s="5"/>
      <c r="K152" s="5"/>
      <c r="L152" s="5"/>
      <c r="M152" s="5"/>
    </row>
    <row r="153" spans="1:13" s="9" customFormat="1" ht="9.75">
      <c r="A153" s="166"/>
      <c r="B153" s="159"/>
      <c r="C153" s="192" t="s">
        <v>139</v>
      </c>
      <c r="D153" s="161"/>
      <c r="E153" s="162"/>
      <c r="F153" s="163"/>
      <c r="G153" s="167">
        <f>SUM(G140:G152)</f>
        <v>0</v>
      </c>
      <c r="H153" s="5"/>
      <c r="I153" s="5"/>
      <c r="J153" s="5"/>
      <c r="K153" s="5"/>
      <c r="L153" s="5"/>
      <c r="M153" s="5"/>
    </row>
    <row r="154" spans="1:13" s="9" customFormat="1" ht="9.75">
      <c r="A154" s="100"/>
      <c r="B154" s="100"/>
      <c r="C154" s="129"/>
      <c r="D154" s="130"/>
      <c r="E154" s="59"/>
      <c r="F154" s="59"/>
      <c r="G154" s="112"/>
      <c r="H154" s="5"/>
      <c r="I154" s="5"/>
      <c r="J154" s="5"/>
      <c r="K154" s="5"/>
      <c r="L154" s="5"/>
      <c r="M154" s="5"/>
    </row>
    <row r="155" spans="1:13" s="9" customFormat="1" ht="9.75">
      <c r="A155" s="100"/>
      <c r="B155" s="100"/>
      <c r="C155" s="129"/>
      <c r="D155" s="130"/>
      <c r="E155" s="59"/>
      <c r="F155" s="59"/>
      <c r="G155" s="112"/>
      <c r="H155" s="5"/>
      <c r="I155" s="5"/>
      <c r="J155" s="5"/>
      <c r="K155" s="5"/>
      <c r="L155" s="5"/>
      <c r="M155" s="5"/>
    </row>
    <row r="156" spans="1:13" s="9" customFormat="1" ht="9.75">
      <c r="A156" s="100"/>
      <c r="B156" s="100"/>
      <c r="C156" s="194"/>
      <c r="D156" s="130"/>
      <c r="E156" s="59"/>
      <c r="F156" s="59"/>
      <c r="G156" s="112"/>
      <c r="H156" s="5"/>
      <c r="I156" s="5"/>
      <c r="J156" s="5"/>
      <c r="K156" s="5"/>
      <c r="L156" s="5"/>
      <c r="M156" s="5"/>
    </row>
    <row r="157" spans="1:13" ht="12">
      <c r="A157" s="197"/>
      <c r="B157" s="198"/>
      <c r="C157" s="199"/>
      <c r="D157" s="130"/>
      <c r="E157" s="200"/>
      <c r="F157" s="200"/>
      <c r="G157" s="200"/>
      <c r="H157" s="5"/>
      <c r="I157" s="5"/>
      <c r="J157" s="5"/>
      <c r="K157" s="5"/>
      <c r="L157" s="5"/>
      <c r="M157" s="5"/>
    </row>
    <row r="158" spans="1:13" ht="47.25" customHeight="1" thickBot="1">
      <c r="A158" s="211"/>
      <c r="B158" s="212"/>
      <c r="C158" s="213" t="s">
        <v>176</v>
      </c>
      <c r="D158" s="214"/>
      <c r="E158" s="215"/>
      <c r="F158" s="216"/>
      <c r="G158" s="217"/>
      <c r="H158" s="5"/>
      <c r="I158" s="5"/>
      <c r="J158" s="5"/>
      <c r="K158" s="5"/>
      <c r="L158" s="5"/>
      <c r="M158" s="5"/>
    </row>
    <row r="159" spans="1:13" s="9" customFormat="1" ht="9.75">
      <c r="A159" s="197"/>
      <c r="B159" s="198"/>
      <c r="C159" s="199"/>
      <c r="D159" s="130"/>
      <c r="E159" s="200"/>
      <c r="F159" s="200"/>
      <c r="G159" s="200"/>
      <c r="H159" s="5"/>
      <c r="I159" s="5"/>
      <c r="J159" s="5"/>
      <c r="K159" s="5"/>
      <c r="L159" s="5"/>
      <c r="M159" s="5"/>
    </row>
    <row r="160" spans="1:13" s="9" customFormat="1" ht="9.75">
      <c r="A160" s="201"/>
      <c r="B160" s="154"/>
      <c r="C160" s="202"/>
      <c r="D160" s="32"/>
      <c r="E160" s="34"/>
      <c r="F160" s="33"/>
      <c r="G160" s="113"/>
      <c r="H160" s="5"/>
      <c r="I160" s="5"/>
      <c r="J160" s="5"/>
      <c r="K160" s="5"/>
      <c r="L160" s="5"/>
      <c r="M160" s="5"/>
    </row>
    <row r="161" spans="1:13" s="9" customFormat="1" ht="20.25" customHeight="1">
      <c r="A161" s="218" t="s">
        <v>140</v>
      </c>
      <c r="B161" s="219"/>
      <c r="C161" s="220" t="s">
        <v>93</v>
      </c>
      <c r="D161" s="221"/>
      <c r="E161" s="222"/>
      <c r="F161" s="223"/>
      <c r="G161" s="224">
        <f>G17</f>
        <v>0</v>
      </c>
      <c r="H161" s="5"/>
      <c r="I161" s="5"/>
      <c r="J161" s="5"/>
      <c r="K161" s="5"/>
      <c r="L161" s="5"/>
      <c r="M161" s="5"/>
    </row>
    <row r="162" spans="1:7" s="5" customFormat="1" ht="9.75">
      <c r="A162" s="201"/>
      <c r="B162" s="154"/>
      <c r="C162" s="202"/>
      <c r="D162" s="32"/>
      <c r="E162" s="34"/>
      <c r="F162" s="33"/>
      <c r="G162" s="113"/>
    </row>
    <row r="163" spans="1:13" s="9" customFormat="1" ht="9.75">
      <c r="A163" s="218" t="s">
        <v>141</v>
      </c>
      <c r="B163" s="219"/>
      <c r="C163" s="220" t="s">
        <v>92</v>
      </c>
      <c r="D163" s="221"/>
      <c r="E163" s="222"/>
      <c r="F163" s="223"/>
      <c r="G163" s="224">
        <f>G101</f>
        <v>0</v>
      </c>
      <c r="H163" s="5"/>
      <c r="I163" s="5"/>
      <c r="J163" s="5"/>
      <c r="K163" s="5"/>
      <c r="L163" s="5"/>
      <c r="M163" s="5"/>
    </row>
    <row r="164" spans="1:13" s="9" customFormat="1" ht="9.75">
      <c r="A164" s="201"/>
      <c r="B164" s="154"/>
      <c r="C164" s="202"/>
      <c r="D164" s="32"/>
      <c r="E164" s="34"/>
      <c r="F164" s="33"/>
      <c r="G164" s="113"/>
      <c r="H164" s="5"/>
      <c r="I164" s="5"/>
      <c r="J164" s="5"/>
      <c r="K164" s="5"/>
      <c r="L164" s="5"/>
      <c r="M164" s="5"/>
    </row>
    <row r="165" spans="1:13" ht="9.75">
      <c r="A165" s="218" t="s">
        <v>142</v>
      </c>
      <c r="B165" s="219"/>
      <c r="C165" s="220" t="s">
        <v>104</v>
      </c>
      <c r="D165" s="221"/>
      <c r="E165" s="222"/>
      <c r="F165" s="223"/>
      <c r="G165" s="224">
        <f>G136</f>
        <v>0</v>
      </c>
      <c r="H165" s="5"/>
      <c r="I165" s="2"/>
      <c r="J165" s="2"/>
      <c r="K165" s="2"/>
      <c r="L165" s="2"/>
      <c r="M165" s="2"/>
    </row>
    <row r="166" spans="1:13" ht="11.25" customHeight="1">
      <c r="A166" s="201"/>
      <c r="B166" s="154"/>
      <c r="C166" s="202"/>
      <c r="D166" s="32"/>
      <c r="E166" s="34"/>
      <c r="F166" s="33"/>
      <c r="G166" s="113"/>
      <c r="H166" s="5"/>
      <c r="I166" s="2"/>
      <c r="J166" s="2"/>
      <c r="K166" s="2"/>
      <c r="L166" s="2"/>
      <c r="M166" s="2"/>
    </row>
    <row r="167" spans="1:13" ht="9.75">
      <c r="A167" s="218" t="s">
        <v>143</v>
      </c>
      <c r="B167" s="219"/>
      <c r="C167" s="220" t="s">
        <v>102</v>
      </c>
      <c r="D167" s="221"/>
      <c r="E167" s="222"/>
      <c r="F167" s="223"/>
      <c r="G167" s="224">
        <f>G153</f>
        <v>0</v>
      </c>
      <c r="H167" s="5"/>
      <c r="I167" s="2"/>
      <c r="J167" s="2"/>
      <c r="K167" s="2"/>
      <c r="L167" s="2"/>
      <c r="M167" s="2"/>
    </row>
    <row r="168" spans="1:13" ht="9.75">
      <c r="A168" s="13"/>
      <c r="B168" s="29"/>
      <c r="C168" s="153"/>
      <c r="D168" s="31"/>
      <c r="E168" s="30"/>
      <c r="F168" s="35"/>
      <c r="G168" s="53"/>
      <c r="H168" s="5"/>
      <c r="I168" s="2"/>
      <c r="J168" s="2"/>
      <c r="K168" s="2"/>
      <c r="L168" s="2"/>
      <c r="M168" s="2"/>
    </row>
    <row r="169" spans="1:13" ht="10.5" thickBot="1">
      <c r="A169" s="205"/>
      <c r="B169" s="206"/>
      <c r="C169" s="225" t="s">
        <v>128</v>
      </c>
      <c r="D169" s="207"/>
      <c r="E169" s="208"/>
      <c r="F169" s="209"/>
      <c r="G169" s="210">
        <f>G161+G163+G165+G167</f>
        <v>0</v>
      </c>
      <c r="H169" s="5"/>
      <c r="I169" s="2"/>
      <c r="J169" s="2"/>
      <c r="K169" s="2"/>
      <c r="L169" s="2"/>
      <c r="M169" s="2"/>
    </row>
    <row r="170" spans="1:13" ht="9.75">
      <c r="A170" s="201"/>
      <c r="B170" s="154"/>
      <c r="C170" s="204"/>
      <c r="D170" s="32"/>
      <c r="E170" s="34"/>
      <c r="F170" s="33"/>
      <c r="G170" s="113"/>
      <c r="H170" s="5"/>
      <c r="I170" s="2"/>
      <c r="J170" s="2"/>
      <c r="K170" s="2"/>
      <c r="L170" s="2"/>
      <c r="M170" s="2"/>
    </row>
    <row r="171" spans="1:13" ht="10.5" thickBot="1">
      <c r="A171" s="205"/>
      <c r="B171" s="206"/>
      <c r="C171" s="225" t="s">
        <v>162</v>
      </c>
      <c r="D171" s="207"/>
      <c r="E171" s="208"/>
      <c r="F171" s="209"/>
      <c r="G171" s="210">
        <f>G169*0.25</f>
        <v>0</v>
      </c>
      <c r="H171" s="5"/>
      <c r="I171" s="2"/>
      <c r="J171" s="2"/>
      <c r="K171" s="2"/>
      <c r="L171" s="2"/>
      <c r="M171" s="2"/>
    </row>
    <row r="172" spans="1:13" ht="9.75">
      <c r="A172" s="201"/>
      <c r="B172" s="154"/>
      <c r="C172" s="204"/>
      <c r="D172" s="32"/>
      <c r="E172" s="34"/>
      <c r="F172" s="33"/>
      <c r="G172" s="113"/>
      <c r="H172" s="5"/>
      <c r="I172" s="2"/>
      <c r="J172" s="2"/>
      <c r="K172" s="2"/>
      <c r="L172" s="2"/>
      <c r="M172" s="2"/>
    </row>
    <row r="173" spans="1:13" ht="10.5" thickBot="1">
      <c r="A173" s="205"/>
      <c r="B173" s="206"/>
      <c r="C173" s="225" t="s">
        <v>127</v>
      </c>
      <c r="D173" s="207"/>
      <c r="E173" s="208"/>
      <c r="F173" s="209"/>
      <c r="G173" s="210">
        <f>G169+G171</f>
        <v>0</v>
      </c>
      <c r="H173" s="5"/>
      <c r="I173" s="2"/>
      <c r="J173" s="2"/>
      <c r="K173" s="2"/>
      <c r="L173" s="2"/>
      <c r="M173" s="2"/>
    </row>
    <row r="174" spans="1:13" ht="9.75">
      <c r="A174" s="13"/>
      <c r="B174" s="29"/>
      <c r="C174" s="115"/>
      <c r="D174" s="31"/>
      <c r="E174" s="30"/>
      <c r="F174" s="35"/>
      <c r="G174" s="53"/>
      <c r="H174" s="5"/>
      <c r="I174" s="2"/>
      <c r="J174" s="2"/>
      <c r="K174" s="2"/>
      <c r="L174" s="2"/>
      <c r="M174" s="2"/>
    </row>
    <row r="175" spans="1:13" ht="9.75">
      <c r="A175" s="13"/>
      <c r="B175" s="29"/>
      <c r="C175" s="115"/>
      <c r="D175" s="31"/>
      <c r="E175" s="30"/>
      <c r="F175" s="35"/>
      <c r="G175" s="53"/>
      <c r="H175" s="5"/>
      <c r="I175" s="2"/>
      <c r="J175" s="2"/>
      <c r="K175" s="2"/>
      <c r="L175" s="2"/>
      <c r="M175" s="2"/>
    </row>
    <row r="176" spans="1:13" ht="9.75">
      <c r="A176" s="12"/>
      <c r="B176" s="26"/>
      <c r="C176" s="21"/>
      <c r="D176" s="19"/>
      <c r="E176" s="20"/>
      <c r="F176" s="11"/>
      <c r="G176" s="112"/>
      <c r="H176" s="5"/>
      <c r="I176" s="2"/>
      <c r="J176" s="2"/>
      <c r="K176" s="2"/>
      <c r="L176" s="2"/>
      <c r="M176" s="2"/>
    </row>
    <row r="177" spans="1:15" ht="20.25">
      <c r="A177" s="12"/>
      <c r="B177" s="26"/>
      <c r="C177" s="36" t="s">
        <v>149</v>
      </c>
      <c r="D177" s="32"/>
      <c r="E177" s="34"/>
      <c r="F177" s="33"/>
      <c r="G177" s="113"/>
      <c r="H177" s="127"/>
      <c r="I177" s="127"/>
      <c r="J177" s="127"/>
      <c r="K177" s="128"/>
      <c r="L177" s="128"/>
      <c r="M177" s="128"/>
      <c r="N177" s="128"/>
      <c r="O177" s="128"/>
    </row>
    <row r="178" spans="1:15" ht="9.75">
      <c r="A178" s="12"/>
      <c r="B178" s="26"/>
      <c r="C178" s="36"/>
      <c r="D178" s="32"/>
      <c r="E178" s="34"/>
      <c r="F178" s="33"/>
      <c r="G178" s="113"/>
      <c r="H178" s="127"/>
      <c r="I178" s="127"/>
      <c r="J178" s="127"/>
      <c r="K178" s="128"/>
      <c r="L178" s="128"/>
      <c r="M178" s="128"/>
      <c r="N178" s="128"/>
      <c r="O178" s="128"/>
    </row>
    <row r="179" spans="1:15" ht="9.75">
      <c r="A179" s="12"/>
      <c r="B179" s="26"/>
      <c r="C179" s="36"/>
      <c r="D179" s="32"/>
      <c r="E179" s="34"/>
      <c r="F179" s="37"/>
      <c r="G179" s="34"/>
      <c r="H179" s="127"/>
      <c r="I179" s="127"/>
      <c r="J179" s="127"/>
      <c r="K179" s="128"/>
      <c r="L179" s="128"/>
      <c r="M179" s="128"/>
      <c r="N179" s="128"/>
      <c r="O179" s="128"/>
    </row>
    <row r="180" spans="1:7" ht="9.75">
      <c r="A180" s="12"/>
      <c r="B180" s="26"/>
      <c r="C180" s="36" t="s">
        <v>279</v>
      </c>
      <c r="D180" s="32"/>
      <c r="E180" s="34"/>
      <c r="F180" s="37" t="s">
        <v>177</v>
      </c>
      <c r="G180" s="34"/>
    </row>
    <row r="181" spans="1:7" ht="9.75">
      <c r="A181" s="12"/>
      <c r="B181" s="26"/>
      <c r="C181" s="36"/>
      <c r="D181" s="32"/>
      <c r="E181" s="34"/>
      <c r="F181" s="37" t="s">
        <v>278</v>
      </c>
      <c r="G181" s="34"/>
    </row>
    <row r="182" spans="1:7" ht="9.75">
      <c r="A182" s="12"/>
      <c r="B182" s="26"/>
      <c r="C182" s="36"/>
      <c r="D182" s="60"/>
      <c r="E182" s="33"/>
      <c r="F182" s="33"/>
      <c r="G182" s="34"/>
    </row>
    <row r="183" spans="1:7" ht="9.75">
      <c r="A183" s="12"/>
      <c r="B183" s="26"/>
      <c r="C183" s="36"/>
      <c r="D183" s="32"/>
      <c r="E183" s="34"/>
      <c r="F183" s="33"/>
      <c r="G183" s="34"/>
    </row>
    <row r="184" spans="1:7" ht="9.75">
      <c r="A184" s="12"/>
      <c r="B184" s="26"/>
      <c r="C184" s="36"/>
      <c r="D184" s="32"/>
      <c r="E184" s="34"/>
      <c r="F184" s="33"/>
      <c r="G184" s="34"/>
    </row>
    <row r="185" spans="1:7" ht="9.75">
      <c r="A185" s="12"/>
      <c r="B185" s="26"/>
      <c r="C185" s="36"/>
      <c r="D185" s="32"/>
      <c r="E185" s="55"/>
      <c r="F185" s="33" t="s">
        <v>145</v>
      </c>
      <c r="G185" s="34"/>
    </row>
    <row r="186" spans="1:7" ht="9.75">
      <c r="A186" s="12"/>
      <c r="B186" s="26"/>
      <c r="C186" s="21"/>
      <c r="D186" s="19"/>
      <c r="E186" s="20"/>
      <c r="F186" s="11"/>
      <c r="G186" s="15"/>
    </row>
    <row r="187" spans="1:7" ht="9.75">
      <c r="A187" s="12"/>
      <c r="B187" s="26"/>
      <c r="C187" s="21"/>
      <c r="D187" s="19"/>
      <c r="E187" s="55"/>
      <c r="F187" s="32" t="s">
        <v>146</v>
      </c>
      <c r="G187" s="34"/>
    </row>
    <row r="188" spans="1:7" ht="9.75">
      <c r="A188" s="12"/>
      <c r="B188" s="26"/>
      <c r="C188" s="21"/>
      <c r="D188" s="19"/>
      <c r="E188" s="20"/>
      <c r="F188" s="11"/>
      <c r="G188" s="15"/>
    </row>
    <row r="189" spans="1:7" ht="9.75">
      <c r="A189" s="12"/>
      <c r="B189" s="26"/>
      <c r="C189" s="21"/>
      <c r="D189" s="19"/>
      <c r="E189" s="20"/>
      <c r="F189" s="11"/>
      <c r="G189" s="15"/>
    </row>
    <row r="190" spans="1:7" ht="9.75">
      <c r="A190" s="12"/>
      <c r="B190" s="26"/>
      <c r="C190" s="21"/>
      <c r="D190" s="19"/>
      <c r="E190" s="20"/>
      <c r="F190" s="11"/>
      <c r="G190" s="15"/>
    </row>
    <row r="191" spans="1:7" ht="9.75">
      <c r="A191" s="12"/>
      <c r="B191" s="26"/>
      <c r="C191" s="21"/>
      <c r="D191" s="19"/>
      <c r="E191" s="20"/>
      <c r="F191" s="11"/>
      <c r="G191" s="15"/>
    </row>
    <row r="192" spans="1:7" ht="9.75">
      <c r="A192" s="12"/>
      <c r="B192" s="26"/>
      <c r="C192" s="21"/>
      <c r="D192" s="19"/>
      <c r="E192" s="20"/>
      <c r="F192" s="11"/>
      <c r="G192" s="15"/>
    </row>
    <row r="193" spans="1:7" ht="9.75">
      <c r="A193" s="12"/>
      <c r="B193" s="26"/>
      <c r="C193" s="21"/>
      <c r="D193" s="19"/>
      <c r="E193" s="20"/>
      <c r="F193" s="11"/>
      <c r="G193" s="15"/>
    </row>
    <row r="194" spans="1:7" ht="9.75">
      <c r="A194" s="12"/>
      <c r="B194" s="26"/>
      <c r="C194" s="21"/>
      <c r="D194" s="19"/>
      <c r="E194" s="20"/>
      <c r="F194" s="11"/>
      <c r="G194" s="15"/>
    </row>
    <row r="195" spans="1:7" ht="9.75">
      <c r="A195" s="12"/>
      <c r="B195" s="26"/>
      <c r="C195" s="21"/>
      <c r="D195" s="19"/>
      <c r="E195" s="20"/>
      <c r="F195" s="11"/>
      <c r="G195" s="15"/>
    </row>
    <row r="196" spans="1:7" ht="9.75">
      <c r="A196" s="12"/>
      <c r="B196" s="26"/>
      <c r="C196" s="21"/>
      <c r="D196" s="19"/>
      <c r="E196" s="20"/>
      <c r="F196" s="11"/>
      <c r="G196" s="15"/>
    </row>
    <row r="197" spans="1:7" ht="9.75">
      <c r="A197" s="12"/>
      <c r="B197" s="26"/>
      <c r="C197" s="21"/>
      <c r="D197" s="19"/>
      <c r="E197" s="20"/>
      <c r="F197" s="11"/>
      <c r="G197" s="15"/>
    </row>
    <row r="198" spans="1:7" ht="9.75">
      <c r="A198" s="12"/>
      <c r="B198" s="26"/>
      <c r="C198" s="21"/>
      <c r="D198" s="19"/>
      <c r="E198" s="20"/>
      <c r="F198" s="11"/>
      <c r="G198" s="15"/>
    </row>
    <row r="199" spans="1:7" ht="9.75">
      <c r="A199" s="12"/>
      <c r="B199" s="26"/>
      <c r="C199" s="21"/>
      <c r="D199" s="19"/>
      <c r="E199" s="20"/>
      <c r="F199" s="11"/>
      <c r="G199" s="15"/>
    </row>
    <row r="200" spans="1:7" ht="9.75">
      <c r="A200" s="12"/>
      <c r="B200" s="26"/>
      <c r="C200" s="21"/>
      <c r="D200" s="19"/>
      <c r="E200" s="20"/>
      <c r="F200" s="11"/>
      <c r="G200" s="15"/>
    </row>
    <row r="201" spans="1:7" ht="9.75">
      <c r="A201" s="12"/>
      <c r="B201" s="26"/>
      <c r="C201" s="21"/>
      <c r="D201" s="19"/>
      <c r="E201" s="20"/>
      <c r="F201" s="11"/>
      <c r="G201" s="15"/>
    </row>
    <row r="202" spans="1:7" ht="9.75">
      <c r="A202" s="12"/>
      <c r="B202" s="26"/>
      <c r="C202" s="21"/>
      <c r="D202" s="19"/>
      <c r="E202" s="20"/>
      <c r="F202" s="11"/>
      <c r="G202" s="15"/>
    </row>
    <row r="203" spans="1:7" ht="9.75">
      <c r="A203" s="12"/>
      <c r="B203" s="26"/>
      <c r="C203" s="21"/>
      <c r="D203" s="19"/>
      <c r="E203" s="20"/>
      <c r="F203" s="11"/>
      <c r="G203" s="15"/>
    </row>
    <row r="204" spans="1:7" ht="9.75">
      <c r="A204" s="12"/>
      <c r="B204" s="26"/>
      <c r="C204" s="21"/>
      <c r="D204" s="19"/>
      <c r="E204" s="20"/>
      <c r="F204" s="11"/>
      <c r="G204" s="15"/>
    </row>
    <row r="205" spans="1:7" ht="9.75">
      <c r="A205" s="12"/>
      <c r="B205" s="26"/>
      <c r="C205" s="21"/>
      <c r="D205" s="19"/>
      <c r="E205" s="20"/>
      <c r="F205" s="11"/>
      <c r="G205" s="15"/>
    </row>
    <row r="206" spans="1:7" ht="9.75">
      <c r="A206" s="12"/>
      <c r="B206" s="26"/>
      <c r="C206" s="21"/>
      <c r="D206" s="19"/>
      <c r="E206" s="20"/>
      <c r="F206" s="11"/>
      <c r="G206" s="15"/>
    </row>
    <row r="207" spans="1:7" ht="9.75">
      <c r="A207" s="12"/>
      <c r="B207" s="26"/>
      <c r="C207" s="21"/>
      <c r="D207" s="19"/>
      <c r="E207" s="20"/>
      <c r="F207" s="11"/>
      <c r="G207" s="15"/>
    </row>
    <row r="208" spans="1:7" ht="9.75">
      <c r="A208" s="12"/>
      <c r="B208" s="26"/>
      <c r="C208" s="21"/>
      <c r="D208" s="19"/>
      <c r="E208" s="20"/>
      <c r="F208" s="11"/>
      <c r="G208" s="15"/>
    </row>
    <row r="209" spans="1:7" ht="9.75">
      <c r="A209" s="12"/>
      <c r="B209" s="26"/>
      <c r="C209" s="21"/>
      <c r="D209" s="19"/>
      <c r="E209" s="20"/>
      <c r="F209" s="11"/>
      <c r="G209" s="15"/>
    </row>
    <row r="210" spans="1:7" ht="9.75">
      <c r="A210" s="12"/>
      <c r="B210" s="26"/>
      <c r="C210" s="21"/>
      <c r="D210" s="19"/>
      <c r="E210" s="20"/>
      <c r="F210" s="11"/>
      <c r="G210" s="15"/>
    </row>
    <row r="211" spans="1:7" ht="9.75">
      <c r="A211" s="12"/>
      <c r="B211" s="26"/>
      <c r="C211" s="21"/>
      <c r="D211" s="19"/>
      <c r="E211" s="20"/>
      <c r="F211" s="11"/>
      <c r="G211" s="15"/>
    </row>
    <row r="212" spans="1:7" ht="9.75">
      <c r="A212" s="12"/>
      <c r="B212" s="26"/>
      <c r="C212" s="21"/>
      <c r="D212" s="19"/>
      <c r="E212" s="20"/>
      <c r="F212" s="11"/>
      <c r="G212" s="15"/>
    </row>
    <row r="213" spans="1:7" ht="9.75">
      <c r="A213" s="12"/>
      <c r="B213" s="26"/>
      <c r="C213" s="21"/>
      <c r="D213" s="19"/>
      <c r="E213" s="20"/>
      <c r="F213" s="11"/>
      <c r="G213" s="15"/>
    </row>
    <row r="214" spans="1:7" ht="9.75">
      <c r="A214" s="12"/>
      <c r="B214" s="26"/>
      <c r="C214" s="21"/>
      <c r="D214" s="19"/>
      <c r="E214" s="20"/>
      <c r="F214" s="11"/>
      <c r="G214" s="15"/>
    </row>
    <row r="215" spans="1:7" ht="9.75">
      <c r="A215" s="12"/>
      <c r="B215" s="26"/>
      <c r="C215" s="21"/>
      <c r="D215" s="19"/>
      <c r="E215" s="20"/>
      <c r="F215" s="11"/>
      <c r="G215" s="15"/>
    </row>
    <row r="216" spans="1:7" ht="9.75">
      <c r="A216" s="12"/>
      <c r="B216" s="26"/>
      <c r="C216" s="21"/>
      <c r="D216" s="19"/>
      <c r="E216" s="20"/>
      <c r="F216" s="11"/>
      <c r="G216" s="15"/>
    </row>
    <row r="217" spans="1:7" ht="9.75">
      <c r="A217" s="12"/>
      <c r="B217" s="26"/>
      <c r="C217" s="21"/>
      <c r="D217" s="19"/>
      <c r="E217" s="20"/>
      <c r="F217" s="11"/>
      <c r="G217" s="15"/>
    </row>
    <row r="218" spans="1:7" ht="9.75">
      <c r="A218" s="12"/>
      <c r="B218" s="26"/>
      <c r="C218" s="21"/>
      <c r="D218" s="19"/>
      <c r="E218" s="20"/>
      <c r="F218" s="11"/>
      <c r="G218" s="15"/>
    </row>
    <row r="219" spans="1:7" ht="9.75">
      <c r="A219" s="12"/>
      <c r="B219" s="26"/>
      <c r="C219" s="21"/>
      <c r="D219" s="19"/>
      <c r="E219" s="20"/>
      <c r="F219" s="11"/>
      <c r="G219" s="15"/>
    </row>
    <row r="220" spans="1:7" ht="9.75">
      <c r="A220" s="12"/>
      <c r="B220" s="26"/>
      <c r="C220" s="21"/>
      <c r="D220" s="19"/>
      <c r="E220" s="20"/>
      <c r="F220" s="11"/>
      <c r="G220" s="15"/>
    </row>
    <row r="221" spans="1:7" ht="9.75">
      <c r="A221" s="12"/>
      <c r="B221" s="26"/>
      <c r="C221" s="21"/>
      <c r="D221" s="19"/>
      <c r="E221" s="20"/>
      <c r="F221" s="11"/>
      <c r="G221" s="15"/>
    </row>
    <row r="222" spans="1:7" ht="9.75">
      <c r="A222" s="12"/>
      <c r="B222" s="26"/>
      <c r="C222" s="21"/>
      <c r="D222" s="19"/>
      <c r="E222" s="20"/>
      <c r="F222" s="11"/>
      <c r="G222" s="15"/>
    </row>
    <row r="223" spans="1:7" ht="9.75">
      <c r="A223" s="12"/>
      <c r="B223" s="26"/>
      <c r="C223" s="21"/>
      <c r="D223" s="19"/>
      <c r="E223" s="20"/>
      <c r="F223" s="11"/>
      <c r="G223" s="15"/>
    </row>
    <row r="224" spans="1:7" ht="9.75">
      <c r="A224" s="12"/>
      <c r="B224" s="26"/>
      <c r="C224" s="21"/>
      <c r="D224" s="19"/>
      <c r="E224" s="20"/>
      <c r="F224" s="11"/>
      <c r="G224" s="15"/>
    </row>
    <row r="225" spans="1:7" ht="9.75">
      <c r="A225" s="12"/>
      <c r="B225" s="26"/>
      <c r="C225" s="21"/>
      <c r="D225" s="19"/>
      <c r="E225" s="20"/>
      <c r="F225" s="11"/>
      <c r="G225" s="15"/>
    </row>
    <row r="226" spans="1:7" ht="9.75">
      <c r="A226" s="12"/>
      <c r="B226" s="26"/>
      <c r="C226" s="21"/>
      <c r="D226" s="19"/>
      <c r="E226" s="20"/>
      <c r="F226" s="11"/>
      <c r="G226" s="15"/>
    </row>
    <row r="227" spans="1:7" ht="9.75">
      <c r="A227" s="12"/>
      <c r="B227" s="26"/>
      <c r="C227" s="21"/>
      <c r="D227" s="19"/>
      <c r="E227" s="20"/>
      <c r="F227" s="11"/>
      <c r="G227" s="15"/>
    </row>
    <row r="228" spans="1:7" ht="9.75">
      <c r="A228" s="12"/>
      <c r="B228" s="26"/>
      <c r="C228" s="21"/>
      <c r="D228" s="19"/>
      <c r="E228" s="20"/>
      <c r="F228" s="11"/>
      <c r="G228" s="15"/>
    </row>
    <row r="229" spans="1:7" ht="9.75">
      <c r="A229" s="12"/>
      <c r="B229" s="26"/>
      <c r="C229" s="21"/>
      <c r="D229" s="19"/>
      <c r="E229" s="20"/>
      <c r="F229" s="11"/>
      <c r="G229" s="15"/>
    </row>
    <row r="230" spans="1:7" ht="9.75">
      <c r="A230" s="12"/>
      <c r="B230" s="26"/>
      <c r="C230" s="21"/>
      <c r="D230" s="19"/>
      <c r="E230" s="20"/>
      <c r="F230" s="11"/>
      <c r="G230" s="15"/>
    </row>
    <row r="231" spans="1:7" ht="9.75">
      <c r="A231" s="12"/>
      <c r="B231" s="26"/>
      <c r="C231" s="21"/>
      <c r="D231" s="19"/>
      <c r="E231" s="20"/>
      <c r="F231" s="11"/>
      <c r="G231" s="15"/>
    </row>
    <row r="232" spans="1:7" ht="9.75">
      <c r="A232" s="12"/>
      <c r="B232" s="26"/>
      <c r="C232" s="21"/>
      <c r="D232" s="19"/>
      <c r="E232" s="20"/>
      <c r="F232" s="11"/>
      <c r="G232" s="15"/>
    </row>
    <row r="233" spans="1:7" ht="9.75">
      <c r="A233" s="12"/>
      <c r="B233" s="26"/>
      <c r="C233" s="21"/>
      <c r="D233" s="19"/>
      <c r="E233" s="20"/>
      <c r="F233" s="11"/>
      <c r="G233" s="15"/>
    </row>
    <row r="234" spans="1:7" ht="9.75">
      <c r="A234" s="12"/>
      <c r="B234" s="26"/>
      <c r="C234" s="21"/>
      <c r="D234" s="19"/>
      <c r="E234" s="20"/>
      <c r="F234" s="11"/>
      <c r="G234" s="15"/>
    </row>
    <row r="235" spans="1:7" ht="9.75">
      <c r="A235" s="12"/>
      <c r="B235" s="26"/>
      <c r="C235" s="21"/>
      <c r="D235" s="19"/>
      <c r="E235" s="20"/>
      <c r="F235" s="11"/>
      <c r="G235" s="15"/>
    </row>
    <row r="236" spans="1:7" ht="9.75">
      <c r="A236" s="12"/>
      <c r="B236" s="26"/>
      <c r="C236" s="21"/>
      <c r="D236" s="19"/>
      <c r="E236" s="20"/>
      <c r="F236" s="11"/>
      <c r="G236" s="15"/>
    </row>
    <row r="237" spans="1:7" ht="9.75">
      <c r="A237" s="12"/>
      <c r="B237" s="26"/>
      <c r="C237" s="21"/>
      <c r="D237" s="19"/>
      <c r="E237" s="20"/>
      <c r="F237" s="11"/>
      <c r="G237" s="15"/>
    </row>
    <row r="238" spans="1:7" ht="9.75">
      <c r="A238" s="12"/>
      <c r="B238" s="26"/>
      <c r="C238" s="21"/>
      <c r="D238" s="19"/>
      <c r="E238" s="20"/>
      <c r="F238" s="11"/>
      <c r="G238" s="15"/>
    </row>
    <row r="239" spans="1:7" ht="9.75">
      <c r="A239" s="12"/>
      <c r="B239" s="26"/>
      <c r="C239" s="21"/>
      <c r="D239" s="19"/>
      <c r="E239" s="20"/>
      <c r="F239" s="11"/>
      <c r="G239" s="15"/>
    </row>
    <row r="240" spans="1:7" ht="9.75">
      <c r="A240" s="12"/>
      <c r="B240" s="26"/>
      <c r="C240" s="21"/>
      <c r="D240" s="19"/>
      <c r="E240" s="20"/>
      <c r="F240" s="11"/>
      <c r="G240" s="15"/>
    </row>
    <row r="241" spans="1:7" ht="9.75">
      <c r="A241" s="12"/>
      <c r="B241" s="26"/>
      <c r="C241" s="21"/>
      <c r="D241" s="19"/>
      <c r="E241" s="20"/>
      <c r="F241" s="11"/>
      <c r="G241" s="15"/>
    </row>
    <row r="242" spans="1:7" ht="9.75">
      <c r="A242" s="12"/>
      <c r="B242" s="26"/>
      <c r="C242" s="21"/>
      <c r="D242" s="19"/>
      <c r="E242" s="20"/>
      <c r="F242" s="11"/>
      <c r="G242" s="15"/>
    </row>
    <row r="243" spans="1:7" ht="9.75">
      <c r="A243" s="12"/>
      <c r="B243" s="26"/>
      <c r="C243" s="21"/>
      <c r="D243" s="19"/>
      <c r="E243" s="20"/>
      <c r="F243" s="11"/>
      <c r="G243" s="15"/>
    </row>
    <row r="244" spans="1:7" ht="9.75">
      <c r="A244" s="12"/>
      <c r="B244" s="26"/>
      <c r="C244" s="21"/>
      <c r="D244" s="19"/>
      <c r="E244" s="20"/>
      <c r="F244" s="11"/>
      <c r="G244" s="15"/>
    </row>
    <row r="245" spans="1:7" ht="9.75">
      <c r="A245" s="12"/>
      <c r="B245" s="26"/>
      <c r="C245" s="21"/>
      <c r="D245" s="19"/>
      <c r="E245" s="20"/>
      <c r="F245" s="11"/>
      <c r="G245" s="15"/>
    </row>
    <row r="246" spans="1:7" ht="9.75">
      <c r="A246" s="12"/>
      <c r="B246" s="26"/>
      <c r="C246" s="21"/>
      <c r="D246" s="19"/>
      <c r="E246" s="20"/>
      <c r="F246" s="11"/>
      <c r="G246" s="15"/>
    </row>
    <row r="247" spans="1:7" ht="9.75">
      <c r="A247" s="12"/>
      <c r="B247" s="26"/>
      <c r="C247" s="21"/>
      <c r="D247" s="19"/>
      <c r="E247" s="20"/>
      <c r="F247" s="11"/>
      <c r="G247" s="15"/>
    </row>
    <row r="248" spans="1:7" ht="9.75">
      <c r="A248" s="12"/>
      <c r="B248" s="26"/>
      <c r="C248" s="21"/>
      <c r="D248" s="19"/>
      <c r="E248" s="20"/>
      <c r="F248" s="11"/>
      <c r="G248" s="15"/>
    </row>
    <row r="249" spans="1:7" ht="9.75">
      <c r="A249" s="12"/>
      <c r="B249" s="26"/>
      <c r="C249" s="21"/>
      <c r="D249" s="19"/>
      <c r="E249" s="20"/>
      <c r="F249" s="11"/>
      <c r="G249" s="15"/>
    </row>
    <row r="250" spans="1:7" ht="9.75">
      <c r="A250" s="12"/>
      <c r="B250" s="26"/>
      <c r="C250" s="21"/>
      <c r="D250" s="19"/>
      <c r="E250" s="20"/>
      <c r="F250" s="11"/>
      <c r="G250" s="15"/>
    </row>
    <row r="251" spans="1:7" ht="9.75">
      <c r="A251" s="12"/>
      <c r="B251" s="26"/>
      <c r="C251" s="21"/>
      <c r="D251" s="19"/>
      <c r="E251" s="20"/>
      <c r="F251" s="11"/>
      <c r="G251" s="15"/>
    </row>
    <row r="252" spans="1:7" ht="9.75">
      <c r="A252" s="12"/>
      <c r="B252" s="26"/>
      <c r="C252" s="21"/>
      <c r="D252" s="19"/>
      <c r="E252" s="20"/>
      <c r="F252" s="11"/>
      <c r="G252" s="15"/>
    </row>
    <row r="253" spans="1:7" ht="9.75">
      <c r="A253" s="12"/>
      <c r="B253" s="26"/>
      <c r="C253" s="21"/>
      <c r="D253" s="19"/>
      <c r="E253" s="20"/>
      <c r="F253" s="11"/>
      <c r="G253" s="15"/>
    </row>
    <row r="254" spans="1:7" ht="9.75">
      <c r="A254" s="12"/>
      <c r="B254" s="26"/>
      <c r="C254" s="21"/>
      <c r="D254" s="19"/>
      <c r="E254" s="20"/>
      <c r="F254" s="11"/>
      <c r="G254" s="15"/>
    </row>
    <row r="255" spans="1:7" ht="9.75">
      <c r="A255" s="12"/>
      <c r="B255" s="26"/>
      <c r="C255" s="21"/>
      <c r="D255" s="19"/>
      <c r="E255" s="20"/>
      <c r="F255" s="11"/>
      <c r="G255" s="15"/>
    </row>
    <row r="256" spans="1:7" ht="9.75">
      <c r="A256" s="12"/>
      <c r="B256" s="26"/>
      <c r="C256" s="21"/>
      <c r="D256" s="19"/>
      <c r="E256" s="20"/>
      <c r="F256" s="11"/>
      <c r="G256" s="15"/>
    </row>
    <row r="257" spans="1:7" ht="9.75">
      <c r="A257" s="12"/>
      <c r="B257" s="26"/>
      <c r="C257" s="21"/>
      <c r="D257" s="19"/>
      <c r="E257" s="20"/>
      <c r="F257" s="11"/>
      <c r="G257" s="15"/>
    </row>
    <row r="258" spans="1:7" ht="9.75">
      <c r="A258" s="12"/>
      <c r="B258" s="26"/>
      <c r="C258" s="21"/>
      <c r="D258" s="19"/>
      <c r="E258" s="20"/>
      <c r="F258" s="11"/>
      <c r="G258" s="15"/>
    </row>
    <row r="259" spans="1:7" ht="9.75">
      <c r="A259" s="12"/>
      <c r="B259" s="26"/>
      <c r="C259" s="21"/>
      <c r="D259" s="19"/>
      <c r="E259" s="20"/>
      <c r="F259" s="11"/>
      <c r="G259" s="15"/>
    </row>
    <row r="260" spans="1:7" ht="9.75">
      <c r="A260" s="12"/>
      <c r="B260" s="26"/>
      <c r="C260" s="21"/>
      <c r="D260" s="19"/>
      <c r="E260" s="20"/>
      <c r="F260" s="11"/>
      <c r="G260" s="15"/>
    </row>
    <row r="261" spans="1:7" ht="9.75">
      <c r="A261" s="12"/>
      <c r="B261" s="26"/>
      <c r="C261" s="21"/>
      <c r="D261" s="19"/>
      <c r="E261" s="20"/>
      <c r="F261" s="11"/>
      <c r="G261" s="15"/>
    </row>
    <row r="262" spans="1:7" ht="9.75">
      <c r="A262" s="12"/>
      <c r="B262" s="26"/>
      <c r="C262" s="21"/>
      <c r="D262" s="19"/>
      <c r="E262" s="20"/>
      <c r="F262" s="11"/>
      <c r="G262" s="15"/>
    </row>
    <row r="263" spans="1:7" ht="9.75">
      <c r="A263" s="12"/>
      <c r="B263" s="26"/>
      <c r="C263" s="21"/>
      <c r="D263" s="19"/>
      <c r="E263" s="20"/>
      <c r="F263" s="11"/>
      <c r="G263" s="15"/>
    </row>
    <row r="264" spans="1:7" ht="9.75">
      <c r="A264" s="12"/>
      <c r="B264" s="26"/>
      <c r="C264" s="21"/>
      <c r="D264" s="19"/>
      <c r="E264" s="20"/>
      <c r="F264" s="11"/>
      <c r="G264" s="15"/>
    </row>
    <row r="265" spans="1:7" ht="9.75">
      <c r="A265" s="12"/>
      <c r="B265" s="26"/>
      <c r="C265" s="21"/>
      <c r="D265" s="19"/>
      <c r="E265" s="20"/>
      <c r="F265" s="11"/>
      <c r="G265" s="15"/>
    </row>
    <row r="266" spans="1:7" ht="9.75">
      <c r="A266" s="12"/>
      <c r="B266" s="26"/>
      <c r="C266" s="21"/>
      <c r="D266" s="19"/>
      <c r="E266" s="20"/>
      <c r="F266" s="11"/>
      <c r="G266" s="15"/>
    </row>
    <row r="267" spans="1:7" ht="9.75">
      <c r="A267" s="12"/>
      <c r="B267" s="26"/>
      <c r="C267" s="21"/>
      <c r="D267" s="19"/>
      <c r="E267" s="20"/>
      <c r="F267" s="11"/>
      <c r="G267" s="15"/>
    </row>
    <row r="268" spans="1:7" ht="9.75">
      <c r="A268" s="12"/>
      <c r="B268" s="26"/>
      <c r="C268" s="21"/>
      <c r="D268" s="19"/>
      <c r="E268" s="20"/>
      <c r="F268" s="11"/>
      <c r="G268" s="15"/>
    </row>
    <row r="269" spans="1:7" ht="9.75">
      <c r="A269" s="12"/>
      <c r="B269" s="26"/>
      <c r="C269" s="21"/>
      <c r="D269" s="19"/>
      <c r="E269" s="20"/>
      <c r="F269" s="11"/>
      <c r="G269" s="15"/>
    </row>
    <row r="270" spans="1:7" ht="9.75">
      <c r="A270" s="12"/>
      <c r="B270" s="26"/>
      <c r="C270" s="21"/>
      <c r="D270" s="19"/>
      <c r="E270" s="20"/>
      <c r="F270" s="11"/>
      <c r="G270" s="15"/>
    </row>
    <row r="271" spans="1:7" ht="9.75">
      <c r="A271" s="12"/>
      <c r="B271" s="26"/>
      <c r="C271" s="21"/>
      <c r="D271" s="19"/>
      <c r="E271" s="20"/>
      <c r="F271" s="11"/>
      <c r="G271" s="15"/>
    </row>
    <row r="272" spans="1:7" ht="9.75">
      <c r="A272" s="12"/>
      <c r="B272" s="26"/>
      <c r="C272" s="21"/>
      <c r="D272" s="19"/>
      <c r="E272" s="20"/>
      <c r="F272" s="11"/>
      <c r="G272" s="15"/>
    </row>
    <row r="273" spans="1:7" ht="9.75">
      <c r="A273" s="12"/>
      <c r="B273" s="26"/>
      <c r="C273" s="21"/>
      <c r="D273" s="19"/>
      <c r="E273" s="20"/>
      <c r="F273" s="11"/>
      <c r="G273" s="15"/>
    </row>
    <row r="274" spans="1:7" ht="9.75">
      <c r="A274" s="12"/>
      <c r="B274" s="26"/>
      <c r="C274" s="21"/>
      <c r="D274" s="19"/>
      <c r="E274" s="20"/>
      <c r="F274" s="11"/>
      <c r="G274" s="15"/>
    </row>
    <row r="275" spans="1:7" ht="9.75">
      <c r="A275" s="12"/>
      <c r="B275" s="26"/>
      <c r="C275" s="21"/>
      <c r="D275" s="19"/>
      <c r="E275" s="20"/>
      <c r="F275" s="11"/>
      <c r="G275" s="15"/>
    </row>
    <row r="276" spans="1:7" ht="9.75">
      <c r="A276" s="12"/>
      <c r="B276" s="26"/>
      <c r="C276" s="21"/>
      <c r="D276" s="19"/>
      <c r="E276" s="20"/>
      <c r="F276" s="11"/>
      <c r="G276" s="15"/>
    </row>
    <row r="277" spans="1:7" ht="9.75">
      <c r="A277" s="12"/>
      <c r="B277" s="26"/>
      <c r="C277" s="21"/>
      <c r="D277" s="19"/>
      <c r="E277" s="20"/>
      <c r="F277" s="11"/>
      <c r="G277" s="15"/>
    </row>
    <row r="278" spans="1:7" ht="9.75">
      <c r="A278" s="12"/>
      <c r="B278" s="26"/>
      <c r="C278" s="21"/>
      <c r="D278" s="19"/>
      <c r="E278" s="20"/>
      <c r="F278" s="11"/>
      <c r="G278" s="15"/>
    </row>
    <row r="279" spans="1:7" ht="9.75">
      <c r="A279" s="12"/>
      <c r="B279" s="26"/>
      <c r="C279" s="21"/>
      <c r="D279" s="19"/>
      <c r="E279" s="20"/>
      <c r="F279" s="11"/>
      <c r="G279" s="15"/>
    </row>
    <row r="280" spans="1:7" ht="9.75">
      <c r="A280" s="12"/>
      <c r="B280" s="26"/>
      <c r="C280" s="21"/>
      <c r="D280" s="19"/>
      <c r="E280" s="20"/>
      <c r="F280" s="11"/>
      <c r="G280" s="15"/>
    </row>
    <row r="281" spans="1:7" ht="9.75">
      <c r="A281" s="12"/>
      <c r="B281" s="26"/>
      <c r="C281" s="21"/>
      <c r="D281" s="19"/>
      <c r="E281" s="20"/>
      <c r="F281" s="11"/>
      <c r="G281" s="15"/>
    </row>
    <row r="282" spans="1:7" ht="9.75">
      <c r="A282" s="12"/>
      <c r="B282" s="26"/>
      <c r="C282" s="21"/>
      <c r="D282" s="19"/>
      <c r="E282" s="20"/>
      <c r="F282" s="11"/>
      <c r="G282" s="15"/>
    </row>
    <row r="283" spans="1:7" ht="9.75">
      <c r="A283" s="12"/>
      <c r="B283" s="26"/>
      <c r="C283" s="21"/>
      <c r="D283" s="19"/>
      <c r="E283" s="20"/>
      <c r="F283" s="11"/>
      <c r="G283" s="15"/>
    </row>
    <row r="284" spans="1:7" ht="9.75">
      <c r="A284" s="12"/>
      <c r="B284" s="26"/>
      <c r="C284" s="21"/>
      <c r="D284" s="19"/>
      <c r="E284" s="20"/>
      <c r="F284" s="11"/>
      <c r="G284" s="15"/>
    </row>
    <row r="285" spans="1:7" ht="9.75">
      <c r="A285" s="12"/>
      <c r="B285" s="26"/>
      <c r="C285" s="21"/>
      <c r="D285" s="19"/>
      <c r="E285" s="20"/>
      <c r="F285" s="11"/>
      <c r="G285" s="15"/>
    </row>
    <row r="286" spans="1:7" ht="9.75">
      <c r="A286" s="12"/>
      <c r="B286" s="26"/>
      <c r="C286" s="21"/>
      <c r="D286" s="19"/>
      <c r="E286" s="20"/>
      <c r="F286" s="11"/>
      <c r="G286" s="15"/>
    </row>
    <row r="287" spans="1:7" ht="9.75">
      <c r="A287" s="12"/>
      <c r="B287" s="26"/>
      <c r="C287" s="21"/>
      <c r="D287" s="19"/>
      <c r="E287" s="20"/>
      <c r="F287" s="11"/>
      <c r="G287" s="15"/>
    </row>
    <row r="288" spans="1:7" ht="9.75">
      <c r="A288" s="12"/>
      <c r="B288" s="26"/>
      <c r="C288" s="21"/>
      <c r="D288" s="19"/>
      <c r="E288" s="20"/>
      <c r="F288" s="11"/>
      <c r="G288" s="15"/>
    </row>
    <row r="289" spans="1:7" ht="9.75">
      <c r="A289" s="12"/>
      <c r="B289" s="26"/>
      <c r="C289" s="21"/>
      <c r="D289" s="19"/>
      <c r="E289" s="20"/>
      <c r="F289" s="11"/>
      <c r="G289" s="15"/>
    </row>
    <row r="290" spans="1:7" ht="9.75">
      <c r="A290" s="12"/>
      <c r="B290" s="26"/>
      <c r="C290" s="21"/>
      <c r="D290" s="19"/>
      <c r="E290" s="20"/>
      <c r="F290" s="11"/>
      <c r="G290" s="15"/>
    </row>
    <row r="291" spans="1:7" ht="9.75">
      <c r="A291" s="12"/>
      <c r="B291" s="26"/>
      <c r="C291" s="21"/>
      <c r="D291" s="19"/>
      <c r="E291" s="20"/>
      <c r="F291" s="11"/>
      <c r="G291" s="15"/>
    </row>
    <row r="292" spans="1:7" ht="9.75">
      <c r="A292" s="12"/>
      <c r="B292" s="26"/>
      <c r="C292" s="21"/>
      <c r="D292" s="19"/>
      <c r="E292" s="20"/>
      <c r="F292" s="11"/>
      <c r="G292" s="15"/>
    </row>
    <row r="293" spans="1:7" ht="9.75">
      <c r="A293" s="12"/>
      <c r="B293" s="26"/>
      <c r="C293" s="21"/>
      <c r="D293" s="19"/>
      <c r="E293" s="20"/>
      <c r="F293" s="11"/>
      <c r="G293" s="15"/>
    </row>
    <row r="294" spans="1:7" ht="9.75">
      <c r="A294" s="12"/>
      <c r="B294" s="26"/>
      <c r="C294" s="21"/>
      <c r="D294" s="19"/>
      <c r="E294" s="20"/>
      <c r="F294" s="11"/>
      <c r="G294" s="15"/>
    </row>
    <row r="295" spans="1:7" ht="9.75">
      <c r="A295" s="12"/>
      <c r="B295" s="26"/>
      <c r="C295" s="21"/>
      <c r="D295" s="19"/>
      <c r="E295" s="20"/>
      <c r="F295" s="11"/>
      <c r="G295" s="15"/>
    </row>
    <row r="296" spans="1:7" ht="9.75">
      <c r="A296" s="12"/>
      <c r="B296" s="26"/>
      <c r="C296" s="21"/>
      <c r="D296" s="19"/>
      <c r="E296" s="20"/>
      <c r="F296" s="11"/>
      <c r="G296" s="15"/>
    </row>
    <row r="297" spans="1:7" ht="9.75">
      <c r="A297" s="12"/>
      <c r="B297" s="26"/>
      <c r="C297" s="21"/>
      <c r="D297" s="19"/>
      <c r="E297" s="20"/>
      <c r="F297" s="11"/>
      <c r="G297" s="15"/>
    </row>
    <row r="298" spans="1:7" ht="9.75">
      <c r="A298" s="12"/>
      <c r="B298" s="26"/>
      <c r="C298" s="21"/>
      <c r="D298" s="19"/>
      <c r="E298" s="20"/>
      <c r="F298" s="11"/>
      <c r="G298" s="15"/>
    </row>
  </sheetData>
  <sheetProtection password="9F1D" sheet="1"/>
  <protectedRanges>
    <protectedRange sqref="F1:F65536" name="Raspon1"/>
  </protectedRanges>
  <mergeCells count="3">
    <mergeCell ref="A1:B1"/>
    <mergeCell ref="D1:G1"/>
    <mergeCell ref="D3:G3"/>
  </mergeCells>
  <printOptions horizontalCentered="1"/>
  <pageMargins left="0.984251968503937" right="0.3937007874015748" top="0.5511811023622047" bottom="0.5905511811023623" header="0.1968503937007874" footer="0.1968503937007874"/>
  <pageSetup horizontalDpi="600" verticalDpi="600" orientation="portrait" paperSize="9" scale="90" r:id="rId2"/>
  <headerFooter alignWithMargins="0">
    <oddFooter>&amp;L&amp;8BROJ PROJEKTA: 209/20
&amp;C&amp;"Arial,Uobičajeno"&amp;8DATUM: lipanj 2022.
&amp;R&amp;8LIST/ LISTOVA:&amp;P+1/&amp;N+1
7. TROŠKOVNIK RADOVA
</oddFooter>
  </headerFooter>
  <rowBreaks count="5" manualBreakCount="5">
    <brk id="15" max="255" man="1"/>
    <brk id="71" max="255" man="1"/>
    <brk id="95" max="255" man="1"/>
    <brk id="125" max="255" man="1"/>
    <brk id="156" max="6" man="1"/>
  </rowBreaks>
  <drawing r:id="rId1"/>
</worksheet>
</file>

<file path=xl/worksheets/sheet2.xml><?xml version="1.0" encoding="utf-8"?>
<worksheet xmlns="http://schemas.openxmlformats.org/spreadsheetml/2006/main" xmlns:r="http://schemas.openxmlformats.org/officeDocument/2006/relationships">
  <dimension ref="A1:G101"/>
  <sheetViews>
    <sheetView view="pageBreakPreview" zoomScale="130" zoomScaleNormal="115" zoomScaleSheetLayoutView="130" workbookViewId="0" topLeftCell="A73">
      <selection activeCell="D84" sqref="D84:E95"/>
    </sheetView>
  </sheetViews>
  <sheetFormatPr defaultColWidth="8.796875" defaultRowHeight="15"/>
  <cols>
    <col min="1" max="1" width="5.3984375" style="0" customWidth="1"/>
    <col min="2" max="2" width="5.796875" style="0" customWidth="1"/>
    <col min="3" max="3" width="18.796875" style="0" customWidth="1"/>
    <col min="4" max="4" width="6.5" style="0" customWidth="1"/>
    <col min="5" max="7" width="10.796875" style="0" customWidth="1"/>
  </cols>
  <sheetData>
    <row r="1" spans="1:7" ht="32.25" customHeight="1">
      <c r="A1" s="253"/>
      <c r="B1" s="253"/>
      <c r="C1" s="38"/>
      <c r="D1" s="39"/>
      <c r="E1" s="101" t="s">
        <v>151</v>
      </c>
      <c r="F1" s="259" t="s">
        <v>153</v>
      </c>
      <c r="G1" s="259"/>
    </row>
    <row r="2" spans="1:7" ht="12" customHeight="1">
      <c r="A2" s="56"/>
      <c r="B2" s="42"/>
      <c r="C2" s="43"/>
      <c r="D2" s="44"/>
      <c r="E2" s="54"/>
      <c r="F2" s="44"/>
      <c r="G2" s="44"/>
    </row>
    <row r="3" spans="1:7" ht="12" customHeight="1" thickBot="1">
      <c r="A3" s="56"/>
      <c r="B3" s="41"/>
      <c r="C3" s="45"/>
      <c r="E3" s="102" t="s">
        <v>152</v>
      </c>
      <c r="F3" s="260" t="s">
        <v>146</v>
      </c>
      <c r="G3" s="260"/>
    </row>
    <row r="4" spans="1:7" ht="15.75" thickTop="1">
      <c r="A4" s="57"/>
      <c r="B4" s="47"/>
      <c r="C4" s="48"/>
      <c r="D4" s="49"/>
      <c r="E4" s="50"/>
      <c r="F4" s="51"/>
      <c r="G4" s="52"/>
    </row>
    <row r="9" spans="1:7" ht="15">
      <c r="A9" s="256" t="s">
        <v>1</v>
      </c>
      <c r="B9" s="256"/>
      <c r="C9" s="256"/>
      <c r="D9" s="256"/>
      <c r="E9" s="256"/>
      <c r="F9" s="256"/>
      <c r="G9" s="256"/>
    </row>
    <row r="10" spans="1:7" ht="15">
      <c r="A10" s="64"/>
      <c r="B10" s="64"/>
      <c r="C10" s="65"/>
      <c r="D10" s="66"/>
      <c r="E10" s="67"/>
      <c r="F10" s="67"/>
      <c r="G10" s="67"/>
    </row>
    <row r="11" spans="1:7" ht="15">
      <c r="A11" s="256" t="s">
        <v>2</v>
      </c>
      <c r="B11" s="256"/>
      <c r="C11" s="256"/>
      <c r="D11" s="256"/>
      <c r="E11" s="256"/>
      <c r="F11" s="256"/>
      <c r="G11" s="256"/>
    </row>
    <row r="12" spans="1:7" ht="15">
      <c r="A12" s="64"/>
      <c r="B12" s="64"/>
      <c r="C12" s="65"/>
      <c r="D12" s="66"/>
      <c r="E12" s="67"/>
      <c r="F12" s="67"/>
      <c r="G12" s="67"/>
    </row>
    <row r="13" spans="1:7" ht="15">
      <c r="A13" s="64"/>
      <c r="B13" s="64"/>
      <c r="C13" s="68" t="s">
        <v>3</v>
      </c>
      <c r="D13" s="66"/>
      <c r="E13" s="67"/>
      <c r="F13" s="67"/>
      <c r="G13" s="67"/>
    </row>
    <row r="14" spans="1:7" ht="15">
      <c r="A14" s="64"/>
      <c r="B14" s="64"/>
      <c r="C14" s="64"/>
      <c r="D14" s="66"/>
      <c r="E14" s="67"/>
      <c r="F14" s="67"/>
      <c r="G14" s="67"/>
    </row>
    <row r="15" spans="1:7" ht="26.25">
      <c r="A15" s="69" t="s">
        <v>69</v>
      </c>
      <c r="B15" s="69" t="s">
        <v>70</v>
      </c>
      <c r="C15" s="69" t="s">
        <v>4</v>
      </c>
      <c r="D15" s="69" t="s">
        <v>72</v>
      </c>
      <c r="E15" s="70" t="s">
        <v>164</v>
      </c>
      <c r="F15" s="70" t="s">
        <v>71</v>
      </c>
      <c r="G15" s="70" t="s">
        <v>73</v>
      </c>
    </row>
    <row r="16" spans="1:7" ht="15">
      <c r="A16" s="71" t="s">
        <v>5</v>
      </c>
      <c r="B16" s="71" t="s">
        <v>6</v>
      </c>
      <c r="C16" s="71" t="s">
        <v>7</v>
      </c>
      <c r="D16" s="71" t="s">
        <v>8</v>
      </c>
      <c r="E16" s="72" t="s">
        <v>9</v>
      </c>
      <c r="F16" s="72" t="s">
        <v>10</v>
      </c>
      <c r="G16" s="72" t="s">
        <v>11</v>
      </c>
    </row>
    <row r="17" spans="1:7" ht="15">
      <c r="A17" s="73">
        <v>1</v>
      </c>
      <c r="B17" s="74" t="s">
        <v>12</v>
      </c>
      <c r="C17" s="74" t="s">
        <v>13</v>
      </c>
      <c r="D17" s="73" t="s">
        <v>83</v>
      </c>
      <c r="E17" s="75">
        <v>10</v>
      </c>
      <c r="F17" s="76"/>
      <c r="G17" s="108">
        <f>E17*F17</f>
        <v>0</v>
      </c>
    </row>
    <row r="18" spans="1:7" ht="15">
      <c r="A18" s="77">
        <v>2</v>
      </c>
      <c r="B18" s="78" t="s">
        <v>14</v>
      </c>
      <c r="C18" s="78" t="s">
        <v>15</v>
      </c>
      <c r="D18" s="73" t="s">
        <v>83</v>
      </c>
      <c r="E18" s="79">
        <v>10</v>
      </c>
      <c r="F18" s="80"/>
      <c r="G18" s="109">
        <f>E18*F18</f>
        <v>0</v>
      </c>
    </row>
    <row r="19" spans="1:7" ht="15">
      <c r="A19" s="77">
        <v>3</v>
      </c>
      <c r="B19" s="78" t="s">
        <v>16</v>
      </c>
      <c r="C19" s="78" t="s">
        <v>17</v>
      </c>
      <c r="D19" s="73" t="s">
        <v>83</v>
      </c>
      <c r="E19" s="79">
        <v>50</v>
      </c>
      <c r="F19" s="80"/>
      <c r="G19" s="109">
        <f>E19*F19</f>
        <v>0</v>
      </c>
    </row>
    <row r="20" spans="1:7" ht="15">
      <c r="A20" s="77">
        <v>4</v>
      </c>
      <c r="B20" s="78" t="s">
        <v>18</v>
      </c>
      <c r="C20" s="78" t="s">
        <v>19</v>
      </c>
      <c r="D20" s="73" t="s">
        <v>83</v>
      </c>
      <c r="E20" s="79">
        <v>30</v>
      </c>
      <c r="F20" s="80"/>
      <c r="G20" s="109">
        <f>E20*F20</f>
        <v>0</v>
      </c>
    </row>
    <row r="21" spans="1:7" ht="15">
      <c r="A21" s="77">
        <v>5</v>
      </c>
      <c r="B21" s="78" t="s">
        <v>20</v>
      </c>
      <c r="C21" s="78" t="s">
        <v>21</v>
      </c>
      <c r="D21" s="73" t="s">
        <v>83</v>
      </c>
      <c r="E21" s="79">
        <v>10</v>
      </c>
      <c r="F21" s="80"/>
      <c r="G21" s="109">
        <f>E21*F21</f>
        <v>0</v>
      </c>
    </row>
    <row r="22" spans="1:7" ht="15">
      <c r="A22" s="261" t="s">
        <v>77</v>
      </c>
      <c r="B22" s="262"/>
      <c r="C22" s="262"/>
      <c r="D22" s="262"/>
      <c r="E22" s="262"/>
      <c r="F22" s="263"/>
      <c r="G22" s="110">
        <f>SUM(G17:G21)</f>
        <v>0</v>
      </c>
    </row>
    <row r="23" spans="1:7" ht="15">
      <c r="A23" s="81"/>
      <c r="B23" s="81"/>
      <c r="C23" s="81"/>
      <c r="D23" s="82"/>
      <c r="E23" s="83"/>
      <c r="F23" s="83"/>
      <c r="G23" s="83"/>
    </row>
    <row r="24" spans="1:7" ht="15">
      <c r="A24" s="84"/>
      <c r="B24" s="84"/>
      <c r="C24" s="84"/>
      <c r="D24" s="85"/>
      <c r="E24" s="86"/>
      <c r="F24" s="86"/>
      <c r="G24" s="86"/>
    </row>
    <row r="25" spans="1:7" ht="15">
      <c r="A25" s="64"/>
      <c r="B25" s="64"/>
      <c r="C25" s="64"/>
      <c r="D25" s="66"/>
      <c r="E25" s="67"/>
      <c r="F25" s="67"/>
      <c r="G25" s="67"/>
    </row>
    <row r="26" spans="1:7" ht="15">
      <c r="A26" s="64"/>
      <c r="B26" s="64"/>
      <c r="C26" s="64"/>
      <c r="D26" s="66"/>
      <c r="E26" s="67"/>
      <c r="F26" s="67"/>
      <c r="G26" s="67"/>
    </row>
    <row r="27" spans="1:7" ht="15">
      <c r="A27" s="64"/>
      <c r="B27" s="64"/>
      <c r="C27" s="64"/>
      <c r="D27" s="66"/>
      <c r="E27" s="67"/>
      <c r="F27" s="67"/>
      <c r="G27" s="67"/>
    </row>
    <row r="28" spans="1:7" ht="15">
      <c r="A28" s="64"/>
      <c r="B28" s="64"/>
      <c r="C28" s="64"/>
      <c r="D28" s="66"/>
      <c r="E28" s="67"/>
      <c r="F28" s="67"/>
      <c r="G28" s="67"/>
    </row>
    <row r="29" spans="1:7" ht="15">
      <c r="A29" s="64"/>
      <c r="B29" s="64"/>
      <c r="C29" s="64"/>
      <c r="D29" s="66"/>
      <c r="E29" s="67"/>
      <c r="F29" s="67"/>
      <c r="G29" s="67"/>
    </row>
    <row r="30" spans="1:7" ht="15">
      <c r="A30" s="64"/>
      <c r="B30" s="64"/>
      <c r="C30" s="64"/>
      <c r="D30" s="66"/>
      <c r="E30" s="67"/>
      <c r="F30" s="67"/>
      <c r="G30" s="67"/>
    </row>
    <row r="31" spans="1:7" ht="15">
      <c r="A31" s="64"/>
      <c r="B31" s="64"/>
      <c r="C31" s="64"/>
      <c r="D31" s="66"/>
      <c r="E31" s="67"/>
      <c r="F31" s="67"/>
      <c r="G31" s="67"/>
    </row>
    <row r="32" spans="1:7" ht="15">
      <c r="A32" s="64"/>
      <c r="B32" s="64"/>
      <c r="C32" s="64"/>
      <c r="D32" s="66"/>
      <c r="E32" s="67"/>
      <c r="F32" s="67"/>
      <c r="G32" s="67"/>
    </row>
    <row r="33" spans="1:7" ht="15">
      <c r="A33" s="64"/>
      <c r="B33" s="64"/>
      <c r="C33" s="64"/>
      <c r="D33" s="66"/>
      <c r="E33" s="67"/>
      <c r="F33" s="67"/>
      <c r="G33" s="67"/>
    </row>
    <row r="34" spans="1:7" ht="15">
      <c r="A34" s="64"/>
      <c r="B34" s="64"/>
      <c r="C34" s="64"/>
      <c r="D34" s="66"/>
      <c r="E34" s="67"/>
      <c r="F34" s="67"/>
      <c r="G34" s="67"/>
    </row>
    <row r="35" spans="1:7" ht="15">
      <c r="A35" s="64"/>
      <c r="B35" s="64"/>
      <c r="C35" s="64"/>
      <c r="D35" s="66"/>
      <c r="E35" s="67"/>
      <c r="F35" s="67"/>
      <c r="G35" s="67"/>
    </row>
    <row r="36" spans="1:7" ht="15">
      <c r="A36" s="64"/>
      <c r="B36" s="64"/>
      <c r="C36" s="64"/>
      <c r="D36" s="66"/>
      <c r="E36" s="67"/>
      <c r="F36" s="67"/>
      <c r="G36" s="67"/>
    </row>
    <row r="37" spans="1:7" ht="15">
      <c r="A37" s="64"/>
      <c r="B37" s="64"/>
      <c r="C37" s="64"/>
      <c r="D37" s="66"/>
      <c r="E37" s="67"/>
      <c r="F37" s="67"/>
      <c r="G37" s="67"/>
    </row>
    <row r="38" spans="1:7" ht="15">
      <c r="A38" s="64"/>
      <c r="B38" s="64"/>
      <c r="C38" s="64"/>
      <c r="D38" s="66"/>
      <c r="E38" s="67"/>
      <c r="F38" s="67"/>
      <c r="G38" s="67"/>
    </row>
    <row r="39" spans="1:7" ht="15">
      <c r="A39" s="64"/>
      <c r="B39" s="64"/>
      <c r="C39" s="64"/>
      <c r="D39" s="66"/>
      <c r="E39" s="67"/>
      <c r="F39" s="67"/>
      <c r="G39" s="67"/>
    </row>
    <row r="40" spans="1:7" ht="15">
      <c r="A40" s="64"/>
      <c r="B40" s="64"/>
      <c r="C40" s="64"/>
      <c r="D40" s="66"/>
      <c r="E40" s="67"/>
      <c r="F40" s="67"/>
      <c r="G40" s="67"/>
    </row>
    <row r="41" spans="1:7" ht="15">
      <c r="A41" s="64"/>
      <c r="B41" s="64"/>
      <c r="C41" s="64"/>
      <c r="D41" s="66"/>
      <c r="E41" s="67"/>
      <c r="F41" s="67"/>
      <c r="G41" s="67"/>
    </row>
    <row r="42" spans="1:7" ht="15">
      <c r="A42" s="64"/>
      <c r="B42" s="64"/>
      <c r="C42" s="64"/>
      <c r="D42" s="66"/>
      <c r="E42" s="67"/>
      <c r="F42" s="67"/>
      <c r="G42" s="67"/>
    </row>
    <row r="43" spans="1:7" ht="15">
      <c r="A43" s="64"/>
      <c r="B43" s="64"/>
      <c r="C43" s="64"/>
      <c r="D43" s="66"/>
      <c r="E43" s="67"/>
      <c r="F43" s="67"/>
      <c r="G43" s="67"/>
    </row>
    <row r="44" spans="1:7" ht="15">
      <c r="A44" s="64"/>
      <c r="B44" s="64"/>
      <c r="C44" s="64"/>
      <c r="D44" s="66"/>
      <c r="E44" s="67"/>
      <c r="F44" s="67"/>
      <c r="G44" s="67"/>
    </row>
    <row r="45" spans="1:7" ht="15">
      <c r="A45" s="64"/>
      <c r="B45" s="64"/>
      <c r="C45" s="64"/>
      <c r="D45" s="66"/>
      <c r="E45" s="67"/>
      <c r="F45" s="67"/>
      <c r="G45" s="67"/>
    </row>
    <row r="46" spans="1:7" ht="15">
      <c r="A46" s="64"/>
      <c r="B46" s="64"/>
      <c r="C46" s="64"/>
      <c r="D46" s="66"/>
      <c r="E46" s="67"/>
      <c r="F46" s="67"/>
      <c r="G46" s="67"/>
    </row>
    <row r="47" spans="1:7" ht="15">
      <c r="A47" s="64"/>
      <c r="B47" s="64"/>
      <c r="C47" s="87"/>
      <c r="D47" s="66"/>
      <c r="E47" s="67"/>
      <c r="F47" s="67"/>
      <c r="G47" s="88"/>
    </row>
    <row r="48" spans="1:7" ht="15">
      <c r="A48" s="64"/>
      <c r="B48" s="64"/>
      <c r="C48" s="64"/>
      <c r="D48" s="66"/>
      <c r="E48" s="67"/>
      <c r="F48" s="67"/>
      <c r="G48" s="67"/>
    </row>
    <row r="49" spans="1:7" ht="15">
      <c r="A49" s="256" t="s">
        <v>22</v>
      </c>
      <c r="B49" s="256"/>
      <c r="C49" s="256"/>
      <c r="D49" s="256"/>
      <c r="E49" s="256"/>
      <c r="F49" s="256"/>
      <c r="G49" s="256"/>
    </row>
    <row r="50" spans="1:7" ht="15">
      <c r="A50" s="64"/>
      <c r="B50" s="64"/>
      <c r="C50" s="65"/>
      <c r="D50" s="65"/>
      <c r="E50" s="67"/>
      <c r="F50" s="67"/>
      <c r="G50" s="67"/>
    </row>
    <row r="51" spans="1:7" ht="15">
      <c r="A51" s="256" t="s">
        <v>23</v>
      </c>
      <c r="B51" s="256"/>
      <c r="C51" s="256"/>
      <c r="D51" s="256"/>
      <c r="E51" s="256"/>
      <c r="F51" s="256"/>
      <c r="G51" s="256"/>
    </row>
    <row r="52" spans="1:7" ht="15">
      <c r="A52" s="64"/>
      <c r="B52" s="64"/>
      <c r="C52" s="65"/>
      <c r="D52" s="66"/>
      <c r="E52" s="67"/>
      <c r="F52" s="67"/>
      <c r="G52" s="67"/>
    </row>
    <row r="53" spans="1:7" ht="15">
      <c r="A53" s="64"/>
      <c r="B53" s="64"/>
      <c r="C53" s="68" t="s">
        <v>24</v>
      </c>
      <c r="D53" s="66"/>
      <c r="E53" s="67"/>
      <c r="F53" s="67"/>
      <c r="G53" s="67"/>
    </row>
    <row r="54" spans="1:7" ht="15">
      <c r="A54" s="64"/>
      <c r="B54" s="64"/>
      <c r="C54" s="64"/>
      <c r="D54" s="66"/>
      <c r="E54" s="67"/>
      <c r="F54" s="67"/>
      <c r="G54" s="67"/>
    </row>
    <row r="55" spans="1:7" ht="26.25">
      <c r="A55" s="69" t="s">
        <v>69</v>
      </c>
      <c r="B55" s="69" t="s">
        <v>70</v>
      </c>
      <c r="C55" s="69" t="s">
        <v>4</v>
      </c>
      <c r="D55" s="69" t="s">
        <v>72</v>
      </c>
      <c r="E55" s="70" t="s">
        <v>164</v>
      </c>
      <c r="F55" s="70" t="s">
        <v>74</v>
      </c>
      <c r="G55" s="70" t="s">
        <v>73</v>
      </c>
    </row>
    <row r="56" spans="1:7" ht="15">
      <c r="A56" s="71" t="s">
        <v>5</v>
      </c>
      <c r="B56" s="71" t="s">
        <v>6</v>
      </c>
      <c r="C56" s="71" t="s">
        <v>7</v>
      </c>
      <c r="D56" s="71" t="s">
        <v>8</v>
      </c>
      <c r="E56" s="72" t="s">
        <v>9</v>
      </c>
      <c r="F56" s="72" t="s">
        <v>10</v>
      </c>
      <c r="G56" s="72" t="s">
        <v>11</v>
      </c>
    </row>
    <row r="57" spans="1:7" ht="15">
      <c r="A57" s="96">
        <v>1</v>
      </c>
      <c r="B57" s="96" t="s">
        <v>25</v>
      </c>
      <c r="C57" s="97" t="s">
        <v>85</v>
      </c>
      <c r="D57" s="96" t="s">
        <v>0</v>
      </c>
      <c r="E57" s="98">
        <v>300</v>
      </c>
      <c r="F57" s="98"/>
      <c r="G57" s="106">
        <f aca="true" t="shared" si="0" ref="G57:G71">E57*F57</f>
        <v>0</v>
      </c>
    </row>
    <row r="58" spans="1:7" ht="15">
      <c r="A58" s="77">
        <v>2</v>
      </c>
      <c r="B58" s="99" t="s">
        <v>26</v>
      </c>
      <c r="C58" s="89" t="s">
        <v>78</v>
      </c>
      <c r="D58" s="77" t="s">
        <v>0</v>
      </c>
      <c r="E58" s="80">
        <v>450</v>
      </c>
      <c r="F58" s="80"/>
      <c r="G58" s="104">
        <f t="shared" si="0"/>
        <v>0</v>
      </c>
    </row>
    <row r="59" spans="1:7" ht="22.5">
      <c r="A59" s="73">
        <v>3</v>
      </c>
      <c r="B59" s="99" t="s">
        <v>27</v>
      </c>
      <c r="C59" s="89" t="s">
        <v>79</v>
      </c>
      <c r="D59" s="77" t="s">
        <v>0</v>
      </c>
      <c r="E59" s="80">
        <v>450</v>
      </c>
      <c r="F59" s="80"/>
      <c r="G59" s="104">
        <f t="shared" si="0"/>
        <v>0</v>
      </c>
    </row>
    <row r="60" spans="1:7" ht="15">
      <c r="A60" s="77">
        <v>4</v>
      </c>
      <c r="B60" s="77" t="s">
        <v>28</v>
      </c>
      <c r="C60" s="89" t="s">
        <v>29</v>
      </c>
      <c r="D60" s="77" t="s">
        <v>110</v>
      </c>
      <c r="E60" s="103">
        <v>40</v>
      </c>
      <c r="F60" s="80"/>
      <c r="G60" s="104">
        <f t="shared" si="0"/>
        <v>0</v>
      </c>
    </row>
    <row r="61" spans="1:7" ht="15">
      <c r="A61" s="73">
        <v>5</v>
      </c>
      <c r="B61" s="90" t="s">
        <v>30</v>
      </c>
      <c r="C61" s="89" t="s">
        <v>80</v>
      </c>
      <c r="D61" s="77" t="s">
        <v>97</v>
      </c>
      <c r="E61" s="80">
        <v>8.5</v>
      </c>
      <c r="F61" s="80"/>
      <c r="G61" s="104">
        <f t="shared" si="0"/>
        <v>0</v>
      </c>
    </row>
    <row r="62" spans="1:7" ht="15">
      <c r="A62" s="77">
        <v>6</v>
      </c>
      <c r="B62" s="90" t="s">
        <v>31</v>
      </c>
      <c r="C62" s="89" t="s">
        <v>81</v>
      </c>
      <c r="D62" s="77" t="s">
        <v>97</v>
      </c>
      <c r="E62" s="80">
        <v>14</v>
      </c>
      <c r="F62" s="80"/>
      <c r="G62" s="104">
        <f t="shared" si="0"/>
        <v>0</v>
      </c>
    </row>
    <row r="63" spans="1:7" ht="15">
      <c r="A63" s="77">
        <v>7</v>
      </c>
      <c r="B63" s="90" t="s">
        <v>32</v>
      </c>
      <c r="C63" s="89" t="s">
        <v>82</v>
      </c>
      <c r="D63" s="90" t="s">
        <v>97</v>
      </c>
      <c r="E63" s="80">
        <v>1.5</v>
      </c>
      <c r="F63" s="80"/>
      <c r="G63" s="104">
        <f>E63*F63</f>
        <v>0</v>
      </c>
    </row>
    <row r="64" spans="1:7" ht="15">
      <c r="A64" s="73">
        <v>8</v>
      </c>
      <c r="B64" s="99" t="s">
        <v>33</v>
      </c>
      <c r="C64" s="89" t="s">
        <v>86</v>
      </c>
      <c r="D64" s="77" t="s">
        <v>110</v>
      </c>
      <c r="E64" s="80">
        <v>92</v>
      </c>
      <c r="F64" s="80"/>
      <c r="G64" s="104">
        <f t="shared" si="0"/>
        <v>0</v>
      </c>
    </row>
    <row r="65" spans="1:7" ht="15">
      <c r="A65" s="77">
        <v>9</v>
      </c>
      <c r="B65" s="99" t="s">
        <v>34</v>
      </c>
      <c r="C65" s="89" t="s">
        <v>87</v>
      </c>
      <c r="D65" s="77" t="s">
        <v>110</v>
      </c>
      <c r="E65" s="80">
        <v>87</v>
      </c>
      <c r="F65" s="80"/>
      <c r="G65" s="104">
        <f t="shared" si="0"/>
        <v>0</v>
      </c>
    </row>
    <row r="66" spans="1:7" ht="22.5">
      <c r="A66" s="73">
        <v>10</v>
      </c>
      <c r="B66" s="99" t="s">
        <v>35</v>
      </c>
      <c r="C66" s="89" t="s">
        <v>88</v>
      </c>
      <c r="D66" s="77" t="s">
        <v>110</v>
      </c>
      <c r="E66" s="80">
        <v>92</v>
      </c>
      <c r="F66" s="80"/>
      <c r="G66" s="104">
        <f t="shared" si="0"/>
        <v>0</v>
      </c>
    </row>
    <row r="67" spans="1:7" ht="15">
      <c r="A67" s="77">
        <v>11</v>
      </c>
      <c r="B67" s="99" t="s">
        <v>36</v>
      </c>
      <c r="C67" s="89" t="s">
        <v>89</v>
      </c>
      <c r="D67" s="77" t="s">
        <v>110</v>
      </c>
      <c r="E67" s="80">
        <v>87</v>
      </c>
      <c r="F67" s="80"/>
      <c r="G67" s="104">
        <f t="shared" si="0"/>
        <v>0</v>
      </c>
    </row>
    <row r="68" spans="1:7" ht="15">
      <c r="A68" s="73">
        <v>12</v>
      </c>
      <c r="B68" s="90" t="s">
        <v>37</v>
      </c>
      <c r="C68" s="89" t="s">
        <v>38</v>
      </c>
      <c r="D68" s="77" t="s">
        <v>97</v>
      </c>
      <c r="E68" s="80">
        <v>98</v>
      </c>
      <c r="F68" s="80"/>
      <c r="G68" s="104">
        <f t="shared" si="0"/>
        <v>0</v>
      </c>
    </row>
    <row r="69" spans="1:7" ht="15">
      <c r="A69" s="77">
        <v>13</v>
      </c>
      <c r="B69" s="90" t="s">
        <v>39</v>
      </c>
      <c r="C69" s="89" t="s">
        <v>40</v>
      </c>
      <c r="D69" s="77" t="s">
        <v>109</v>
      </c>
      <c r="E69" s="80">
        <v>25</v>
      </c>
      <c r="F69" s="80"/>
      <c r="G69" s="104">
        <f t="shared" si="0"/>
        <v>0</v>
      </c>
    </row>
    <row r="70" spans="1:7" ht="15">
      <c r="A70" s="73">
        <v>14</v>
      </c>
      <c r="B70" s="90" t="s">
        <v>41</v>
      </c>
      <c r="C70" s="89" t="s">
        <v>42</v>
      </c>
      <c r="D70" s="77" t="s">
        <v>0</v>
      </c>
      <c r="E70" s="80">
        <v>20</v>
      </c>
      <c r="F70" s="80"/>
      <c r="G70" s="104">
        <f t="shared" si="0"/>
        <v>0</v>
      </c>
    </row>
    <row r="71" spans="1:7" ht="22.5">
      <c r="A71" s="73">
        <v>15</v>
      </c>
      <c r="B71" s="90" t="s">
        <v>43</v>
      </c>
      <c r="C71" s="89" t="s">
        <v>90</v>
      </c>
      <c r="D71" s="77" t="s">
        <v>109</v>
      </c>
      <c r="E71" s="80">
        <v>10</v>
      </c>
      <c r="F71" s="80"/>
      <c r="G71" s="104">
        <f t="shared" si="0"/>
        <v>0</v>
      </c>
    </row>
    <row r="72" spans="1:7" ht="15">
      <c r="A72" s="257" t="s">
        <v>76</v>
      </c>
      <c r="B72" s="257"/>
      <c r="C72" s="257"/>
      <c r="D72" s="257"/>
      <c r="E72" s="257"/>
      <c r="F72" s="257"/>
      <c r="G72" s="107">
        <f>SUM(G57:G71)</f>
        <v>0</v>
      </c>
    </row>
    <row r="73" spans="1:7" ht="15">
      <c r="A73" s="258"/>
      <c r="B73" s="258"/>
      <c r="C73" s="258"/>
      <c r="D73" s="258"/>
      <c r="E73" s="258"/>
      <c r="F73" s="258"/>
      <c r="G73" s="91"/>
    </row>
    <row r="74" spans="1:7" ht="15">
      <c r="A74" s="64"/>
      <c r="B74" s="64"/>
      <c r="C74" s="87"/>
      <c r="D74" s="66"/>
      <c r="E74" s="67"/>
      <c r="F74" s="67"/>
      <c r="G74" s="88"/>
    </row>
    <row r="75" spans="1:7" ht="15">
      <c r="A75" s="66"/>
      <c r="B75" s="66"/>
      <c r="C75" s="64"/>
      <c r="D75" s="66"/>
      <c r="E75" s="67"/>
      <c r="F75" s="67"/>
      <c r="G75" s="67"/>
    </row>
    <row r="76" spans="1:7" ht="15">
      <c r="A76" s="256" t="s">
        <v>1</v>
      </c>
      <c r="B76" s="256"/>
      <c r="C76" s="256"/>
      <c r="D76" s="256"/>
      <c r="E76" s="256"/>
      <c r="F76" s="256"/>
      <c r="G76" s="256"/>
    </row>
    <row r="77" spans="1:7" ht="15">
      <c r="A77" s="64"/>
      <c r="B77" s="64"/>
      <c r="C77" s="65"/>
      <c r="D77" s="65"/>
      <c r="E77" s="67"/>
      <c r="F77" s="67"/>
      <c r="G77" s="67"/>
    </row>
    <row r="78" spans="1:7" ht="15">
      <c r="A78" s="256" t="s">
        <v>44</v>
      </c>
      <c r="B78" s="256"/>
      <c r="C78" s="256"/>
      <c r="D78" s="256"/>
      <c r="E78" s="256"/>
      <c r="F78" s="256"/>
      <c r="G78" s="256"/>
    </row>
    <row r="79" spans="1:7" ht="15">
      <c r="A79" s="64"/>
      <c r="B79" s="64"/>
      <c r="C79" s="65"/>
      <c r="D79" s="66"/>
      <c r="E79" s="67"/>
      <c r="F79" s="67"/>
      <c r="G79" s="67"/>
    </row>
    <row r="80" spans="1:7" ht="15">
      <c r="A80" s="64"/>
      <c r="B80" s="64"/>
      <c r="C80" s="68" t="s">
        <v>45</v>
      </c>
      <c r="D80" s="66"/>
      <c r="E80" s="67"/>
      <c r="F80" s="67"/>
      <c r="G80" s="67"/>
    </row>
    <row r="81" spans="1:7" ht="15">
      <c r="A81" s="64"/>
      <c r="B81" s="64"/>
      <c r="C81" s="64"/>
      <c r="D81" s="66"/>
      <c r="E81" s="67"/>
      <c r="F81" s="67"/>
      <c r="G81" s="67"/>
    </row>
    <row r="82" spans="1:7" ht="26.25">
      <c r="A82" s="69" t="s">
        <v>69</v>
      </c>
      <c r="B82" s="69" t="s">
        <v>70</v>
      </c>
      <c r="C82" s="69" t="s">
        <v>4</v>
      </c>
      <c r="D82" s="69" t="s">
        <v>72</v>
      </c>
      <c r="E82" s="70" t="s">
        <v>164</v>
      </c>
      <c r="F82" s="70" t="s">
        <v>74</v>
      </c>
      <c r="G82" s="70" t="s">
        <v>73</v>
      </c>
    </row>
    <row r="83" spans="1:7" ht="15">
      <c r="A83" s="71" t="s">
        <v>5</v>
      </c>
      <c r="B83" s="71" t="s">
        <v>6</v>
      </c>
      <c r="C83" s="71" t="s">
        <v>7</v>
      </c>
      <c r="D83" s="71" t="s">
        <v>8</v>
      </c>
      <c r="E83" s="72" t="s">
        <v>9</v>
      </c>
      <c r="F83" s="72" t="s">
        <v>10</v>
      </c>
      <c r="G83" s="72" t="s">
        <v>11</v>
      </c>
    </row>
    <row r="84" spans="1:7" ht="15">
      <c r="A84" s="92">
        <v>1</v>
      </c>
      <c r="B84" s="111" t="s">
        <v>46</v>
      </c>
      <c r="C84" s="89" t="s">
        <v>47</v>
      </c>
      <c r="D84" s="92" t="s">
        <v>83</v>
      </c>
      <c r="E84" s="93">
        <v>10</v>
      </c>
      <c r="F84" s="93"/>
      <c r="G84" s="104">
        <f aca="true" t="shared" si="1" ref="G84:G95">E84*F84</f>
        <v>0</v>
      </c>
    </row>
    <row r="85" spans="1:7" ht="15">
      <c r="A85" s="92">
        <v>2</v>
      </c>
      <c r="B85" s="111" t="s">
        <v>48</v>
      </c>
      <c r="C85" s="89" t="s">
        <v>49</v>
      </c>
      <c r="D85" s="92" t="s">
        <v>83</v>
      </c>
      <c r="E85" s="93">
        <v>10</v>
      </c>
      <c r="F85" s="93"/>
      <c r="G85" s="104">
        <f t="shared" si="1"/>
        <v>0</v>
      </c>
    </row>
    <row r="86" spans="1:7" ht="15">
      <c r="A86" s="92">
        <v>3</v>
      </c>
      <c r="B86" s="111" t="s">
        <v>50</v>
      </c>
      <c r="C86" s="89" t="s">
        <v>51</v>
      </c>
      <c r="D86" s="92" t="s">
        <v>83</v>
      </c>
      <c r="E86" s="93">
        <v>10</v>
      </c>
      <c r="F86" s="93"/>
      <c r="G86" s="104">
        <f t="shared" si="1"/>
        <v>0</v>
      </c>
    </row>
    <row r="87" spans="1:7" ht="15">
      <c r="A87" s="92">
        <v>4</v>
      </c>
      <c r="B87" s="111" t="s">
        <v>52</v>
      </c>
      <c r="C87" s="89" t="s">
        <v>53</v>
      </c>
      <c r="D87" s="92" t="s">
        <v>83</v>
      </c>
      <c r="E87" s="93">
        <v>10</v>
      </c>
      <c r="F87" s="93"/>
      <c r="G87" s="104">
        <f t="shared" si="1"/>
        <v>0</v>
      </c>
    </row>
    <row r="88" spans="1:7" ht="15">
      <c r="A88" s="92">
        <v>5</v>
      </c>
      <c r="B88" s="111" t="s">
        <v>54</v>
      </c>
      <c r="C88" s="89" t="s">
        <v>55</v>
      </c>
      <c r="D88" s="92" t="s">
        <v>83</v>
      </c>
      <c r="E88" s="93">
        <v>10</v>
      </c>
      <c r="F88" s="93"/>
      <c r="G88" s="104">
        <f t="shared" si="1"/>
        <v>0</v>
      </c>
    </row>
    <row r="89" spans="1:7" ht="15">
      <c r="A89" s="92">
        <v>6</v>
      </c>
      <c r="B89" s="111" t="s">
        <v>56</v>
      </c>
      <c r="C89" s="89" t="s">
        <v>57</v>
      </c>
      <c r="D89" s="92" t="s">
        <v>83</v>
      </c>
      <c r="E89" s="93">
        <v>10</v>
      </c>
      <c r="F89" s="93"/>
      <c r="G89" s="104">
        <f t="shared" si="1"/>
        <v>0</v>
      </c>
    </row>
    <row r="90" spans="1:7" ht="15">
      <c r="A90" s="92">
        <v>8</v>
      </c>
      <c r="B90" s="111" t="s">
        <v>58</v>
      </c>
      <c r="C90" s="89" t="s">
        <v>59</v>
      </c>
      <c r="D90" s="92" t="s">
        <v>83</v>
      </c>
      <c r="E90" s="93">
        <v>10</v>
      </c>
      <c r="F90" s="93"/>
      <c r="G90" s="104">
        <f t="shared" si="1"/>
        <v>0</v>
      </c>
    </row>
    <row r="91" spans="1:7" ht="15">
      <c r="A91" s="92">
        <v>9</v>
      </c>
      <c r="B91" s="111" t="s">
        <v>60</v>
      </c>
      <c r="C91" s="89" t="s">
        <v>61</v>
      </c>
      <c r="D91" s="92" t="s">
        <v>83</v>
      </c>
      <c r="E91" s="93">
        <v>10</v>
      </c>
      <c r="F91" s="93"/>
      <c r="G91" s="104">
        <f t="shared" si="1"/>
        <v>0</v>
      </c>
    </row>
    <row r="92" spans="1:7" ht="15">
      <c r="A92" s="92">
        <v>11</v>
      </c>
      <c r="B92" s="111" t="s">
        <v>62</v>
      </c>
      <c r="C92" s="89" t="s">
        <v>63</v>
      </c>
      <c r="D92" s="92" t="s">
        <v>83</v>
      </c>
      <c r="E92" s="93">
        <v>6</v>
      </c>
      <c r="F92" s="93"/>
      <c r="G92" s="104">
        <f t="shared" si="1"/>
        <v>0</v>
      </c>
    </row>
    <row r="93" spans="1:7" ht="15">
      <c r="A93" s="92">
        <v>12</v>
      </c>
      <c r="B93" s="111" t="s">
        <v>64</v>
      </c>
      <c r="C93" s="89" t="s">
        <v>84</v>
      </c>
      <c r="D93" s="92" t="s">
        <v>83</v>
      </c>
      <c r="E93" s="93">
        <v>10</v>
      </c>
      <c r="F93" s="93"/>
      <c r="G93" s="104">
        <f t="shared" si="1"/>
        <v>0</v>
      </c>
    </row>
    <row r="94" spans="1:7" ht="15">
      <c r="A94" s="92">
        <v>13</v>
      </c>
      <c r="B94" s="111" t="s">
        <v>65</v>
      </c>
      <c r="C94" s="89" t="s">
        <v>66</v>
      </c>
      <c r="D94" s="92" t="s">
        <v>83</v>
      </c>
      <c r="E94" s="93">
        <v>10</v>
      </c>
      <c r="F94" s="93"/>
      <c r="G94" s="104">
        <f t="shared" si="1"/>
        <v>0</v>
      </c>
    </row>
    <row r="95" spans="1:7" ht="15">
      <c r="A95" s="92">
        <v>14</v>
      </c>
      <c r="B95" s="111" t="s">
        <v>67</v>
      </c>
      <c r="C95" s="89" t="s">
        <v>68</v>
      </c>
      <c r="D95" s="92" t="s">
        <v>83</v>
      </c>
      <c r="E95" s="93">
        <v>10</v>
      </c>
      <c r="F95" s="93"/>
      <c r="G95" s="104">
        <f t="shared" si="1"/>
        <v>0</v>
      </c>
    </row>
    <row r="96" spans="1:7" ht="15">
      <c r="A96" s="261" t="s">
        <v>75</v>
      </c>
      <c r="B96" s="262"/>
      <c r="C96" s="262"/>
      <c r="D96" s="262"/>
      <c r="E96" s="262"/>
      <c r="F96" s="263"/>
      <c r="G96" s="105">
        <f>SUM(G84:G95)</f>
        <v>0</v>
      </c>
    </row>
    <row r="97" spans="1:7" ht="15">
      <c r="A97" s="94"/>
      <c r="B97" s="94"/>
      <c r="C97" s="95"/>
      <c r="D97" s="94"/>
      <c r="E97" s="91"/>
      <c r="F97" s="91"/>
      <c r="G97" s="91"/>
    </row>
    <row r="98" spans="1:7" ht="15">
      <c r="A98" s="94"/>
      <c r="B98" s="94"/>
      <c r="C98" s="95"/>
      <c r="D98" s="94"/>
      <c r="E98" s="91"/>
      <c r="F98" s="91"/>
      <c r="G98" s="91"/>
    </row>
    <row r="99" spans="1:7" ht="15">
      <c r="A99" s="94"/>
      <c r="B99" s="94"/>
      <c r="C99" s="95"/>
      <c r="D99" s="94"/>
      <c r="E99" s="91"/>
      <c r="F99" s="91"/>
      <c r="G99" s="91"/>
    </row>
    <row r="100" spans="1:7" ht="15">
      <c r="A100" s="94"/>
      <c r="B100" s="94"/>
      <c r="C100" s="95"/>
      <c r="D100" s="94"/>
      <c r="E100" s="91"/>
      <c r="F100" s="91"/>
      <c r="G100" s="91"/>
    </row>
    <row r="101" spans="1:7" ht="15">
      <c r="A101" s="94"/>
      <c r="B101" s="94"/>
      <c r="C101" s="95"/>
      <c r="D101" s="94"/>
      <c r="E101" s="91"/>
      <c r="F101" s="91"/>
      <c r="G101" s="91">
        <f>G96+G72+G22</f>
        <v>0</v>
      </c>
    </row>
  </sheetData>
  <sheetProtection/>
  <mergeCells count="13">
    <mergeCell ref="A96:F96"/>
    <mergeCell ref="A9:G9"/>
    <mergeCell ref="A11:G11"/>
    <mergeCell ref="A49:G49"/>
    <mergeCell ref="A51:G51"/>
    <mergeCell ref="A76:G76"/>
    <mergeCell ref="A78:G78"/>
    <mergeCell ref="A72:F72"/>
    <mergeCell ref="A73:F73"/>
    <mergeCell ref="A1:B1"/>
    <mergeCell ref="F1:G1"/>
    <mergeCell ref="F3:G3"/>
    <mergeCell ref="A22:F22"/>
  </mergeCells>
  <printOptions horizontalCentered="1"/>
  <pageMargins left="0" right="0" top="0.35433070866141736" bottom="0.3937007874015748" header="0.1968503937007874" footer="0.1968503937007874"/>
  <pageSetup horizontalDpi="600" verticalDpi="600" orientation="portrait" paperSize="9" r:id="rId2"/>
  <headerFooter>
    <oddFooter>&amp;L&amp;8BROJ PROJEKTA: 201/10
&amp;C&amp;8DATUM: travanj 2012.
&amp;R&amp;8LIST/ LISTOVA:&amp;P+1/&amp;N+1
10. TROŠKOVNIK RADOVA
</oddFooter>
  </headerFooter>
  <rowBreaks count="2" manualBreakCount="2">
    <brk id="44" max="6" man="1"/>
    <brk id="74"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mr.sc. Josip Bošnjak, dipl.ing.građ.</Manager>
  <Company>Rencon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Rehabilitation of the national roads project 2006</dc:title>
  <dc:subject>D29</dc:subject>
  <dc:creator>BOJAN GORSKI, dipl.ing.građ.</dc:creator>
  <cp:keywords/>
  <dc:description/>
  <cp:lastModifiedBy>Ivan Biškup</cp:lastModifiedBy>
  <cp:lastPrinted>2022-06-28T12:45:26Z</cp:lastPrinted>
  <dcterms:created xsi:type="dcterms:W3CDTF">1997-05-14T10:58:24Z</dcterms:created>
  <dcterms:modified xsi:type="dcterms:W3CDTF">2022-08-25T11:02:24Z</dcterms:modified>
  <cp:category/>
  <cp:version/>
  <cp:contentType/>
  <cp:contentStatus/>
</cp:coreProperties>
</file>