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19440" windowHeight="11040"/>
  </bookViews>
  <sheets>
    <sheet name="List1 (2)" sheetId="4" r:id="rId1"/>
    <sheet name="List2" sheetId="2" r:id="rId2"/>
    <sheet name="List3" sheetId="3" r:id="rId3"/>
  </sheets>
  <calcPr calcId="125725"/>
</workbook>
</file>

<file path=xl/calcChain.xml><?xml version="1.0" encoding="utf-8"?>
<calcChain xmlns="http://schemas.openxmlformats.org/spreadsheetml/2006/main">
  <c r="G176" i="4"/>
  <c r="G151"/>
  <c r="G154"/>
  <c r="G157"/>
  <c r="G165"/>
  <c r="G168"/>
  <c r="G174"/>
  <c r="G171"/>
  <c r="G43"/>
  <c r="G20"/>
  <c r="G96"/>
  <c r="G26"/>
  <c r="G23"/>
  <c r="G162"/>
  <c r="G159"/>
  <c r="G148"/>
  <c r="G145"/>
  <c r="G144"/>
  <c r="G141"/>
  <c r="G138"/>
  <c r="G135"/>
  <c r="G134"/>
  <c r="G131"/>
  <c r="G122"/>
  <c r="G121"/>
  <c r="G120"/>
  <c r="G117"/>
  <c r="G116"/>
  <c r="G107"/>
  <c r="G106"/>
  <c r="G105"/>
  <c r="G102"/>
  <c r="G94"/>
  <c r="G91"/>
  <c r="G86"/>
  <c r="G83"/>
  <c r="G64"/>
  <c r="G61"/>
  <c r="G51"/>
  <c r="G48"/>
  <c r="G39"/>
  <c r="G31"/>
  <c r="G28"/>
  <c r="G109" l="1"/>
  <c r="G188" s="1"/>
  <c r="G53"/>
  <c r="G186" s="1"/>
  <c r="G125"/>
  <c r="G190" s="1"/>
  <c r="G34"/>
  <c r="G184" s="1"/>
  <c r="G192"/>
  <c r="G195" l="1"/>
  <c r="G196" s="1"/>
  <c r="G197" s="1"/>
</calcChain>
</file>

<file path=xl/sharedStrings.xml><?xml version="1.0" encoding="utf-8"?>
<sst xmlns="http://schemas.openxmlformats.org/spreadsheetml/2006/main" count="201" uniqueCount="163">
  <si>
    <t>m3</t>
  </si>
  <si>
    <t>opis  radova</t>
  </si>
  <si>
    <t>količina</t>
  </si>
  <si>
    <t>jed.cijena</t>
  </si>
  <si>
    <t>iznos</t>
  </si>
  <si>
    <t>red.br.</t>
  </si>
  <si>
    <t>1.</t>
  </si>
  <si>
    <t>jed.mj.</t>
  </si>
  <si>
    <t>kom</t>
  </si>
  <si>
    <t>2.</t>
  </si>
  <si>
    <t>3.</t>
  </si>
  <si>
    <t>4.</t>
  </si>
  <si>
    <r>
      <t>m</t>
    </r>
    <r>
      <rPr>
        <vertAlign val="superscript"/>
        <sz val="10"/>
        <rFont val="Arial"/>
        <family val="2"/>
        <charset val="238"/>
      </rPr>
      <t>2</t>
    </r>
  </si>
  <si>
    <t>5.</t>
  </si>
  <si>
    <t>m2</t>
  </si>
  <si>
    <t>kompl</t>
  </si>
  <si>
    <t>Ukupno radovi:</t>
  </si>
  <si>
    <t>SVEUKUPNO:</t>
  </si>
  <si>
    <t>m1</t>
  </si>
  <si>
    <t>Rekapitulacija  radova:</t>
  </si>
  <si>
    <t>1. PRIPREMNI RADOVI  I  RADOVI  RUŠENJA</t>
  </si>
  <si>
    <t>2. ZEMLJANI   RADOVI</t>
  </si>
  <si>
    <t>Otpornost na mraz i sol razred D ( gubitak mase</t>
  </si>
  <si>
    <t>Dozvoljene razlike u dimenzijama</t>
  </si>
  <si>
    <t>Dužina     1% ( - 4 mm/+10 mm)</t>
  </si>
  <si>
    <r>
      <t xml:space="preserve">Čvrstoća pri savijanju razred S (   </t>
    </r>
    <r>
      <rPr>
        <sz val="10"/>
        <rFont val="Arial"/>
        <family val="2"/>
        <charset val="238"/>
      </rPr>
      <t>≥</t>
    </r>
    <r>
      <rPr>
        <sz val="10"/>
        <rFont val="Arial"/>
        <family val="2"/>
        <charset val="238"/>
      </rPr>
      <t xml:space="preserve"> 3,5 N/mm2)</t>
    </r>
  </si>
  <si>
    <t>Otpornost na habanje H (  ≤ 23 mm)</t>
  </si>
  <si>
    <t xml:space="preserve">  ≤  1,0 kg/m2)</t>
  </si>
  <si>
    <t>Apsorpcija vode razred B (  ≤  6%)</t>
  </si>
  <si>
    <t>Debljina završnog sloja  ≥ 4 mm</t>
  </si>
  <si>
    <t>Ostale dimenzije +- 5% ( - 3mm/+10 mm)</t>
  </si>
  <si>
    <t>Odstupanje ravnine +-0,5 %</t>
  </si>
  <si>
    <t>Razlika  dva mjerenja jednog bloka ≤ 5 mm</t>
  </si>
  <si>
    <t>POSTUPAK UGRADNJE:</t>
  </si>
  <si>
    <t xml:space="preserve"> asfalt beton AB11E debljine 4,0 cm</t>
  </si>
  <si>
    <t>PROMETNICA - POSTOJEĆE</t>
  </si>
  <si>
    <t>Obračun se vrši po m2 ugrađene galanterije sa svim radom i potrebnim materijalom, do potpune gotovosti uključujući i potrebno rezanje galanterije i prilagođavanje krivina i nagiba.</t>
  </si>
  <si>
    <r>
      <t xml:space="preserve">Geodetski radovi na iskolčenju zone zahvata. </t>
    </r>
    <r>
      <rPr>
        <sz val="10"/>
        <rFont val="Arial"/>
        <family val="2"/>
        <charset val="238"/>
      </rPr>
      <t>Stavka obuhvaća sva potrebna geodetska mjerenja tj. prenošenje kota s projekta na trasu, kanalizaciju i odvodnju, osiguranje osi iskolčenja, profiliranje i održavanje iskolčenih oznaka na terenu za vrijeme građenja.Obračun radova po m2 zone zahvata.</t>
    </r>
  </si>
  <si>
    <t>Vertikalna signalizacija</t>
  </si>
  <si>
    <t>Zemljani  radovi</t>
  </si>
  <si>
    <t>Prometna signalizacija</t>
  </si>
  <si>
    <t>Demontaža i adekvatno zbrinjavanje postojeće metalne ograde na dvorištu - zona zahvata.</t>
  </si>
  <si>
    <t>NAPOMENA:  Cestovni betonski rubnjaci ugrađuju se na svim rubnim dijelovima parkirališta, te na kolnom ulazu. Na prijelazima staze na kolnik i kod kolnih ulaza postavljaju se upušteni i polukružni rubnjaci, tako da se može staza izvesti u istoj visini.</t>
  </si>
  <si>
    <t>KOLNI ULAZ NA PARCELU</t>
  </si>
  <si>
    <t xml:space="preserve">                                    parkiralište</t>
  </si>
  <si>
    <t xml:space="preserve">                                    staze</t>
  </si>
  <si>
    <t>Horizontalna signalizacija</t>
  </si>
  <si>
    <t xml:space="preserve">                                      linija stop H11</t>
  </si>
  <si>
    <t xml:space="preserve">                           pješački prijelaz H18</t>
  </si>
  <si>
    <t xml:space="preserve">                          oznaka invalida H56+X</t>
  </si>
  <si>
    <t xml:space="preserve">                       stup sa jednim znakom</t>
  </si>
  <si>
    <t xml:space="preserve">                       stup sa dva znaka</t>
  </si>
  <si>
    <t xml:space="preserve">Pripremni radovi  </t>
  </si>
  <si>
    <t xml:space="preserve"> T R O Š K O V N I K</t>
  </si>
  <si>
    <t>GRAĐEVINSKO-OBRTNIČKIH RADOVA  NA UREĐENJU LJETNE</t>
  </si>
  <si>
    <t>POZORNICE ZA VINSKA DOGAĐANJA SA GLEDALIŠTEM ( PARKIRALIŠTEM)</t>
  </si>
  <si>
    <t>5. RADOVI NA ODVODNJI OBORINSKE VODE</t>
  </si>
  <si>
    <r>
      <t xml:space="preserve">                                                  </t>
    </r>
    <r>
      <rPr>
        <sz val="10"/>
        <rFont val="Calibri"/>
        <family val="2"/>
        <charset val="238"/>
      </rPr>
      <t>ø</t>
    </r>
    <r>
      <rPr>
        <sz val="10"/>
        <rFont val="Symbol"/>
        <family val="1"/>
        <charset val="2"/>
      </rPr>
      <t xml:space="preserve">  200</t>
    </r>
  </si>
  <si>
    <r>
      <t>m</t>
    </r>
    <r>
      <rPr>
        <sz val="10"/>
        <rFont val="Calibri"/>
        <family val="2"/>
        <charset val="238"/>
      </rPr>
      <t>¹</t>
    </r>
  </si>
  <si>
    <t>m¹</t>
  </si>
  <si>
    <t xml:space="preserve">                                                   ø 160</t>
  </si>
  <si>
    <t>3.   SANACIJA POZORNICE  I   KOLNIČKA  KONSTRUKCIJA</t>
  </si>
  <si>
    <t>SANACIJA POZORNICE I KOLNIČKA KONSTRUKCIJA UKUPNO:</t>
  </si>
  <si>
    <t xml:space="preserve">                              armatura</t>
  </si>
  <si>
    <t xml:space="preserve">                              oplata</t>
  </si>
  <si>
    <r>
      <t>m</t>
    </r>
    <r>
      <rPr>
        <sz val="10"/>
        <rFont val="Calibri"/>
        <family val="2"/>
        <charset val="238"/>
      </rPr>
      <t>³</t>
    </r>
  </si>
  <si>
    <t>kg</t>
  </si>
  <si>
    <t xml:space="preserve">                               beton</t>
  </si>
  <si>
    <t>Ispitivanje instalacije na protočnost i nepropusnost, uključivo izdavanje atesta.</t>
  </si>
  <si>
    <t>Iskolčenje zone zahvata za oborinsku knalizaciju,prenošenje visina  i pripremni radovi</t>
  </si>
  <si>
    <t>strojno cca 60%</t>
  </si>
  <si>
    <t>Iskop zemlje B i C kategorije, za polaganje vanjske kanalizacije, širine rova 0,6-0,8 m, prosječne dubine 1,1 - 1,3 m.</t>
  </si>
  <si>
    <t>Planiranje dna iskopanog rova za polaganje vanjske kanalizacije i niveliranje podloge kanalizacijskih cijevi u skladu s proračunskim tablicama padova kanalizacijskih cijevi.</t>
  </si>
  <si>
    <r>
      <t>(obračun po m</t>
    </r>
    <r>
      <rPr>
        <vertAlign val="superscript"/>
        <sz val="10"/>
        <rFont val="Arial"/>
        <family val="2"/>
      </rPr>
      <t>2</t>
    </r>
    <r>
      <rPr>
        <sz val="10"/>
        <rFont val="Arial"/>
        <family val="2"/>
      </rPr>
      <t xml:space="preserve"> isplaniranog dna).</t>
    </r>
  </si>
  <si>
    <t>Dobava i razastiranje sitnog (žutog) šljunka kao podloge za cijevi, u debljini od 10 cm, nabijanje</t>
  </si>
  <si>
    <r>
      <t>(obračun po m</t>
    </r>
    <r>
      <rPr>
        <vertAlign val="superscript"/>
        <sz val="10"/>
        <rFont val="Arial"/>
        <family val="2"/>
      </rPr>
      <t>3</t>
    </r>
    <r>
      <rPr>
        <sz val="10"/>
        <rFont val="Arial"/>
        <family val="2"/>
      </rPr>
      <t xml:space="preserve"> šljunka)</t>
    </r>
  </si>
  <si>
    <r>
      <t xml:space="preserve">Izrada betonskih sifonskih slivnika horizontalnih oborinskih voda, dimenzija </t>
    </r>
    <r>
      <rPr>
        <sz val="10"/>
        <rFont val="Symbol"/>
        <family val="1"/>
        <charset val="2"/>
      </rPr>
      <t xml:space="preserve">Æ </t>
    </r>
    <r>
      <rPr>
        <sz val="10"/>
        <rFont val="Arial"/>
        <family val="2"/>
      </rPr>
      <t>0,5 x 1 m s ljevanoželjeznom slivnom rešetkom, dimenzija 40x40 cm, nosivosti min. 15t i s izlaznim PVC-koljenom, sve prema detalju iz tehničke dokumentacije.</t>
    </r>
  </si>
  <si>
    <t>Iskop zemlje i izrada betonskog revizijskog okna, dimenzija 0,60x0,60x0,90-1,2m, s lijevano-željeznim poklopcem 60x60 cm, nosivosti min. 15 t, s lijevano-željeznim stupaljkama, sve prema detalju iz tehničke dokumentacije.</t>
  </si>
  <si>
    <t>Betoniranje i formiranje kineta u betonskim slivnicima i oknima iz prethodne stavke.</t>
  </si>
  <si>
    <r>
      <t>(obračun po m</t>
    </r>
    <r>
      <rPr>
        <vertAlign val="superscript"/>
        <sz val="10"/>
        <rFont val="Arial"/>
        <family val="2"/>
      </rPr>
      <t>3</t>
    </r>
    <r>
      <rPr>
        <sz val="10"/>
        <rFont val="Arial"/>
        <family val="2"/>
      </rPr>
      <t xml:space="preserve"> betona - prosječno po 0,15 m</t>
    </r>
    <r>
      <rPr>
        <vertAlign val="superscript"/>
        <sz val="10"/>
        <rFont val="Arial"/>
        <family val="2"/>
      </rPr>
      <t>3</t>
    </r>
    <r>
      <rPr>
        <sz val="10"/>
        <rFont val="Arial"/>
        <family val="2"/>
      </rPr>
      <t xml:space="preserve"> betona po kineti)</t>
    </r>
  </si>
  <si>
    <t>Iskop rova, dimenzija 4,0x1,8x2,2 m te dobava potrebnog materijala i betoniranje armirano-betonske podložne ploče, dimenzija cca. 3,8x1,6x0,25 m, za postavljanje odvajala lakih tekućina - separatora, sve prema detalju iz tehničke dokumentacije.</t>
  </si>
  <si>
    <t>Dobava potrebnog materijala i radovi spajanja kanalizacije na postojeća kanalizacijska okna.</t>
  </si>
  <si>
    <r>
      <t>(obračun po m</t>
    </r>
    <r>
      <rPr>
        <vertAlign val="superscript"/>
        <sz val="10"/>
        <rFont val="Arial"/>
        <family val="2"/>
      </rPr>
      <t>3</t>
    </r>
    <r>
      <rPr>
        <sz val="10"/>
        <rFont val="Arial"/>
        <family val="2"/>
      </rPr>
      <t xml:space="preserve"> prevezene zemlje)</t>
    </r>
  </si>
  <si>
    <t>Odvoz viška zemlje preostale nakon zatrpavanja rova, a prema dogovoru s investitorom ili nadzornim inženjerom. Predviđena je prosječna prijevozna udaljenost do 5 km.</t>
  </si>
  <si>
    <t>RADOVI NA ODVODNJI OBORINSKE VODE UKUPNO:</t>
  </si>
  <si>
    <t xml:space="preserve">a) Sav višak materijala koji je preostao nakon završetka radova izvoditelj je dužan ukloniti </t>
  </si>
  <si>
    <t>c) sve privremene zgrade, postrojenja i slično koje je izvoditelj postavio ili izgradio  u cilju izvođenja predmetnih radova, dužan je ukloniti</t>
  </si>
  <si>
    <t>PRIPREMNI RADOVI UKUPNO</t>
  </si>
  <si>
    <t>ZEMLJANI RADOVI UKUPNO</t>
  </si>
  <si>
    <t>PROMETNA SIGNALIZACIJA UKUPNO</t>
  </si>
  <si>
    <t>Sanacija pozornice i kolnička konstrukcija</t>
  </si>
  <si>
    <t>Radovi na odvodnji oborinske vode</t>
  </si>
  <si>
    <t>OPĆENITO ZA IZVOĐENJE RADOVA</t>
  </si>
  <si>
    <r>
      <t xml:space="preserve">Uređenje prekopanih zelenih površina na trasi kanalizacije u širini pojasa od </t>
    </r>
    <r>
      <rPr>
        <sz val="10"/>
        <rFont val="Symbol"/>
        <family val="1"/>
        <charset val="2"/>
      </rPr>
      <t>»</t>
    </r>
    <r>
      <rPr>
        <sz val="10"/>
        <rFont val="Arial"/>
        <family val="2"/>
      </rPr>
      <t>2,0 m nakon zatrpavanja rova.Ova širina smatra se kao radna zona, gdje su se osim iskopa obavljali pripremni radovi i deponiranje zemlje i ugrađenog materijala. Ove se površine osim planiranja predviđaju dovesti u prvobitno stanje i zasijati travom.</t>
    </r>
  </si>
  <si>
    <t xml:space="preserve">PDV 25% </t>
  </si>
  <si>
    <t>TEHNIČKE KARAKTERISTIKE I SVOJSTVA BETONSKIH RUBNJAKA I GALANTERIJE</t>
  </si>
  <si>
    <t xml:space="preserve">Izrada habajućeg sloja asfaltbetona (AB-11) AC 11 surf BIT 50/70, AG3 M3 debljine 5 cm na presvlačenju postojećeg i na novom kolniku pilazne ceste i parkirališta </t>
  </si>
  <si>
    <t xml:space="preserve">Izrada sloja od bitumeniziranog drobljenog kamenog materijala debljine 7 cm (BNS 32 "B") AC 32 base, BIT 50/70 AG6 M2 na novom kolniku prometnica i parkirališta </t>
  </si>
  <si>
    <t>Dobava i montaža kanalizacijskih cijevi s naglavcima, standardnih dužina ( 0,25 ; 0,5 m; 1,0 m; 2,0 m ), od tvrdog PVC-a, predviđene za vanjske radove, uključivo i svi potrebni fazonski komadi, prstenaste "O"-brtve i pričvrsni materijal, sljedećih dimenzija:</t>
  </si>
  <si>
    <t>Dobava i ugradnja odvajala lakih tekućina (separatora), nazivne veličine od 5000 litara, za nazivni protok od 20 l/s. Stavka uključuje nabavu materijala i kompletan rad na ugradnji do potpune gotovost.</t>
  </si>
  <si>
    <t>1.1.</t>
  </si>
  <si>
    <t>1.2.</t>
  </si>
  <si>
    <t>1.3.</t>
  </si>
  <si>
    <t>1.4.</t>
  </si>
  <si>
    <t>1.5.</t>
  </si>
  <si>
    <t>2.1.</t>
  </si>
  <si>
    <t>2.2.</t>
  </si>
  <si>
    <t>2.3.</t>
  </si>
  <si>
    <t>2.4.</t>
  </si>
  <si>
    <t>3.1.</t>
  </si>
  <si>
    <t>3.2.</t>
  </si>
  <si>
    <t>3.3.</t>
  </si>
  <si>
    <t>3.4.</t>
  </si>
  <si>
    <t>3.5.</t>
  </si>
  <si>
    <t>3.6.</t>
  </si>
  <si>
    <t>3.7.</t>
  </si>
  <si>
    <t>4.1.</t>
  </si>
  <si>
    <t>5.1.</t>
  </si>
  <si>
    <t>5.2.</t>
  </si>
  <si>
    <t>5.3.</t>
  </si>
  <si>
    <t>5.4.</t>
  </si>
  <si>
    <t>5.5.</t>
  </si>
  <si>
    <t>5.6.</t>
  </si>
  <si>
    <t>5.7.</t>
  </si>
  <si>
    <t>5.8.</t>
  </si>
  <si>
    <t>5.9.</t>
  </si>
  <si>
    <t>5.10.</t>
  </si>
  <si>
    <t>5.11.</t>
  </si>
  <si>
    <t>5.12.</t>
  </si>
  <si>
    <t>5.13.</t>
  </si>
  <si>
    <t>5.14.</t>
  </si>
  <si>
    <t>5.15.</t>
  </si>
  <si>
    <t>b) Sve zemljane i druge površine koje su bile na bilo koji način uništene otpadnim materijalom ili slično, a izravna su posljedica radova, izvoditelj je dužan dovesti u stanje uređenosti</t>
  </si>
  <si>
    <t>d) Sve uništeno zelenilo i raslinje, izvoditelj je dužan dovesti u prvobitno stanje, odnosno u sukladnosti s projektom hortikulturnog uređenja</t>
  </si>
  <si>
    <r>
      <t xml:space="preserve">Frezanje gornjeg sloja prometnice od asfalta </t>
    </r>
    <r>
      <rPr>
        <sz val="10"/>
        <rFont val="Arial"/>
        <family val="2"/>
        <charset val="238"/>
      </rPr>
      <t>u cilju poravnanja i priključka kolnog prilaza na postojeću cestu u Ul. Franje Tuđmana u debljini od 3,0 cm. Izvodi se na cijeloj površini zahvata u širini od cca 0,50 m. Stavka obuhvaća trganje i frezanje površina, utovar, istovar i prijevoz neupotrebljivog materijala na deponij udaljenosti do 5 km s potrebnim razastiranjem. Obračun po m2 površine zahvata.</t>
    </r>
  </si>
  <si>
    <r>
      <t>Prilagođavanje visina poklopaca postojećih RO</t>
    </r>
    <r>
      <rPr>
        <sz val="10"/>
        <rFont val="Arial"/>
        <family val="2"/>
        <charset val="238"/>
      </rPr>
      <t xml:space="preserve"> kanalizacije, vodovoda, TK i drugo, prema visinama rekonstruiranih staza. Prilagođavanje visine odnosi se na povećanje ili smanjene visine cca 20 cm. Obračun po kom prilagođenog RO i slivnika uz nabavu novog okvira poklopca i poklopca 25 t.</t>
    </r>
  </si>
  <si>
    <r>
      <t xml:space="preserve">Odštemavanje postojećeg betonskog platoa uz glavnu pozornicu s istočne strane. </t>
    </r>
    <r>
      <rPr>
        <sz val="10"/>
        <rFont val="Arial"/>
        <family val="2"/>
        <charset val="238"/>
      </rPr>
      <t>Isto je potrebno odštemati ukoliko neće odgovarati postojeća visina betona za ugradnju novih opločnika na tom dijelu. Obračun po m2 površine s uključenim zbrinjavanjem demontiranog materijala i odvozom na deponiju udaljenosti do 10 km.</t>
    </r>
  </si>
  <si>
    <r>
      <t xml:space="preserve">Strojni iskop postojeće zemlje II kategorije u zoni zahvata u potrebnoj dubini od cca 40 - 60 cm. Iskop zemlje se vrši na mjestu gdje parkiralište ili staza prolazi zelenim površinama. </t>
    </r>
    <r>
      <rPr>
        <sz val="10"/>
        <rFont val="Arial"/>
        <family val="2"/>
        <charset val="238"/>
      </rPr>
      <t>Stavka obuhvaća strojni iskop predviđen projektom s uređenjem i planiranjem iskopanih površina. Pri izradi iskopa treba provesti sve mjere sigurnosti pri iskopu i osiguranja postojećih objekata i instalacija. Iskop se obavlja strojno, a ručni rad je potrebno ograničiti na minimum. Sve iskope odraditi prema karakterističnim profilima s planiranjem posteljice, odnosno prema zahtjevu N.I.. Širina iskopa obračunava se 25 cm od vanjske strane pješačkih rubnjaka. Stavka uključuje iskop, planiranje terena, utovar te odvoz iskopane zemlje sa zbrinjavanjem na deponiju u krugu od 10 km. Dio iskopane zemlje sačuvati za planiranje zelenih površina. Obračun po m3 iskopanog materijala u zbijenom stanju.</t>
    </r>
  </si>
  <si>
    <t>Strojni iskop gornjeg sloja nasipa kamena na parkiralištu debljine od 10  cm, kako bi se dobila kvalitetna  podloga za izradu novih slojeva, u dogovoru s nadzornim inženjerom procijeniti da li je podloga dalje dobra ili treba nastaviti iskop do potrebnog profila</t>
  </si>
  <si>
    <r>
      <t xml:space="preserve">Sve iskope urediti prema karakterističnim profilima s planiranjem posteljice, odnosno prema zahtjevu nadzornog inženjera. Širina iskopa obračunava se 50 cm od vanjske strane cestovnih rubnjaka i 25 cm od vanjske strane pješačkih rubnjaka i kanalica za odvodnju. Ukupna visina iskopa iznosi cca 50 cm. Uračunat iskop, utovar te odvoz i zbrinjavanje na deponiju do 10 km. </t>
    </r>
    <r>
      <rPr>
        <b/>
        <sz val="10"/>
        <rFont val="Arial"/>
        <family val="2"/>
        <charset val="238"/>
      </rPr>
      <t>Obračun po m3 iskopanog materijala u zbijenom stanju.</t>
    </r>
  </si>
  <si>
    <t>Uređenje posteljice temeljnog tla mehaničkim zbijanjem za preuzimanje opterećenja kolničke konstrukcije.</t>
  </si>
  <si>
    <t>Uređenju temeljnog tla se pristupa tek nakon što je uklonjen sav humus i iskop prema projektu. Prije zbijanja treba izravnati površinu tla, a zbijanje se obavlja odgovarajućim sredstvima za zbijanje.</t>
  </si>
  <si>
    <r>
      <t>Planiranje i uređenje zemljanih površina u zoni zahvata radova uz planirane staze i parkiralište.</t>
    </r>
    <r>
      <rPr>
        <sz val="10"/>
        <rFont val="Arial"/>
        <family val="2"/>
        <charset val="238"/>
      </rPr>
      <t xml:space="preserve"> Radovi obuhvaćaju planiranje zemljane površine. Za planiranje iskoristiti postojeću iskopanu zemlju, a po potrebi navoženje sloja humusa od cca 30 cm. Stavka uključuje nabavu potrebnog materijala i rad na ugradnji i planiranju. Obračun po m2 uređene površine.</t>
    </r>
  </si>
  <si>
    <r>
      <t xml:space="preserve">Dobava i izrada nosivog sloja gledališta i  staza od drobljenog kamenog materijala </t>
    </r>
    <r>
      <rPr>
        <sz val="10"/>
        <rFont val="Arial"/>
        <family val="2"/>
        <charset val="238"/>
      </rPr>
      <t>( i sloj 0-60 mm,debljine cca  10 cm), uključujući završnu obradu "šlemanje" sitnim materijalom (0-6 mm). Zatrpavanje rova se vrši u punoj širini i visini rova uz strojno zbijanje u slojevima od 25--30 cm. Uračunat dovoz, istovar, planiranje, te sabijanje materijala do potrebne zbijenosti.</t>
    </r>
  </si>
  <si>
    <r>
      <t xml:space="preserve">Nakon razastiranja, planiranja i uređenja profila vrši se sabijanje vibracijskim sredstvima do potrebnog modula stišljivosti Ms&gt;100 MN/m2 za kolnike- parkiralište  i Ms&gt;70MN/m2 za pješačke staze. </t>
    </r>
    <r>
      <rPr>
        <sz val="10"/>
        <rFont val="Arial"/>
        <family val="2"/>
        <charset val="238"/>
      </rPr>
      <t>Ispitivanje Ms se provodi kružnom pločom promjera 30 cm, Sz=100%, a što je potrebno uključiti u cijenu s potrebnim elaboratima ovlaštene tvrtke kao i stavka 2.2. Obračun se vrši po m3 ugrađenog kamenog materijala u zbijenom stanju. Visinu nasipa izvesti prema opisu karakterističnih slojeva.</t>
    </r>
  </si>
  <si>
    <t>NAPOMENA: U blizini kuća izvoditi statičko zbijanje uz polijevanje i laganu vibraciju u više slojeva. Jaka vibracija nije dozvoljena.</t>
  </si>
  <si>
    <r>
      <t>Nabava i ugradnja kamenog agregata 2-6 mm u sloju debljine 4,0 cm za ugradnju betonske galanterije na pješačkim stazama.</t>
    </r>
    <r>
      <rPr>
        <sz val="10"/>
        <rFont val="Arial"/>
        <family val="2"/>
        <charset val="238"/>
      </rPr>
      <t xml:space="preserve"> Obračun se vrši po m3 ugrađenog materijala u zbijenom stanju. NAPOMENA: Betonska galanterija se ugrađuje prema detaljima iz projekta.</t>
    </r>
  </si>
  <si>
    <t>Rubnjaci se postavljaju na pripremljenu nosivu podlogu, te po pravcu niveliraju. Ugrađuju se u beton. Spojnice se zapunjavaju cementnim mortom.</t>
  </si>
  <si>
    <r>
      <t>Dobava i ugradnja betonskih pješačkih rubnjaka (ravni rub) dim. 8/20/100 cm</t>
    </r>
    <r>
      <rPr>
        <sz val="10"/>
        <rFont val="Arial"/>
        <family val="2"/>
        <charset val="238"/>
      </rPr>
      <t>, sa zalijevanjem spojnica cementnim mortom i njegom betona, za pješačke prometnice. Ugradnja na betonsku podlogu C 16/20, prema projektu i detaljima izvedbe. Obračun se vrši po m1 ugrađenog rubnjaka sa svim radom i potrebnim materijalom, do potpune gotovosti. Obračun po m1 ugrađenog rubnjaka. Pješački rubnjaci ugrađuju se s unutrašnje strane staze uz zelene površine , te uz vanjske na dijelovima gdje staza graniči sa zelenom površinom.</t>
    </r>
  </si>
  <si>
    <r>
      <t xml:space="preserve">Dobava i ugradnja betonskih cestovnih rubnjaka dim. 15/25/100 (33) cm, </t>
    </r>
    <r>
      <rPr>
        <sz val="10"/>
        <rFont val="Arial"/>
        <family val="2"/>
        <charset val="238"/>
      </rPr>
      <t>MB 40 sa zalijevanjem spojnica cementnim mortom i njegom betona, za prometnice i kolne ulaze u uzdignutom, upuštenom i polukružnom položaju. Ugradnja se vrši na betonsku podlogu C 16/20, prema projektu i detaljima presjeka. Obračun se vrši po m1 ugrađenog rubnjaka  sa svim radom i potrebnim materijalom, do potpune gotovosti.</t>
    </r>
  </si>
  <si>
    <r>
      <t>Dobava i ugradnja betonske galanterije dim. 20/20/8 cmIi10/20/8 cm, ili drugih dimenzija, MB 40 za prometnice i pješačke staze (</t>
    </r>
    <r>
      <rPr>
        <sz val="10"/>
        <rFont val="Arial"/>
        <family val="2"/>
        <charset val="238"/>
      </rPr>
      <t>boje po izboru projektanta i investitora). Ugradnja prema projektu i. Fuge ispuniti kvarcnim pijeskom do potpune popunjenosti, a gotove površine nabiti vibro nabijačima koji na radnoj ploči imaju gumenu oblogu. Betonskim opločnicima dim.10/20/ 8  u žutoj ili nekoj drugoj boji označit će se  razdjelne linije na parkiralištima.</t>
    </r>
  </si>
  <si>
    <r>
      <t xml:space="preserve">Nabava materijala i izvedba nove AB podne  zaglađene ploče (obrađene helikopterom)  na pozornici debljine 12 cm, betonom C25/30 u odgovarajućoj oplati i armirati armaturnom mrežom Q 257 u donjoj zoni. </t>
    </r>
    <r>
      <rPr>
        <sz val="10"/>
        <rFont val="Arial"/>
        <family val="2"/>
        <charset val="238"/>
      </rPr>
      <t>Podnu ploču terase izvesti u blagom nagibu prema vanjskim rubovima zbog otjecanja oborinske vode s pozornice. U cijenu stavke uključiti i sanaciju ulaznih stepenica na pozornicu. Stavka uključuje nabavu materijal i kompletan rad na ugradnji svega navedenog. Obračun prema izvedenom stanju.</t>
    </r>
  </si>
  <si>
    <t>ručno cca 40%</t>
  </si>
  <si>
    <r>
      <t xml:space="preserve">Dobava i ugradnja AB CESTOVNE  KANALICE SA POCINČANOM REŠETKOM dim. 210x260 mm (ili sličnih) dimenzija s priključkom za spajanje na oborinsku kanalizaciju, nosivosti 15T. </t>
    </r>
    <r>
      <rPr>
        <sz val="10"/>
        <rFont val="Arial"/>
        <family val="2"/>
        <charset val="238"/>
      </rPr>
      <t>Kanalica se ugrađuje u sloj mršavog betona 16/20 na poziciju označenu na situaciji. Stavka uključuje nabavu i kompletan rad na ugradnji, obračun po m1.</t>
    </r>
  </si>
  <si>
    <t>4.  PROMETNA SIGNALIZACIJA</t>
  </si>
  <si>
    <t>Izvoditelj radova dužan je  sve radove iz ovog troškovnika izvoditi prema pravilima struke poštivajući sve zakonske propise za takvu vrstu gradnje (OTU - Opći tehnički uvjeti, Institut Građevinarstva Hrvatske, Zagreb, Janka Rakuše 1, prosinac 2001. ili jednakovrijedno). Nakon završetaka radova dužan je gradilište i okoliš dovesti u stanje uređenosti najkasnije u roku od 15 dana nakon završetka radova.</t>
  </si>
  <si>
    <r>
      <t xml:space="preserve">Dobava, izrada i ugradnja asfaltne mješavine za nosive spojeve od bitumeniziranog materijala po vrčem postupku u svemu prema pravilima struke. </t>
    </r>
    <r>
      <rPr>
        <sz val="10"/>
        <rFont val="Arial"/>
        <family val="2"/>
        <charset val="238"/>
      </rPr>
      <t>Rad obuhvaća polaganje i sabijanje materijala, prijevoz, opremu i sve potrebno za dovršenje rada. Obračun se vrši po m2 gornje površine ugrađene asfaltne  mješavine. U cijenu uključiti premazivanje rubova postojećeg asfalta bitumenskim premazom za bolju prionljivost novog asfalta. Svi rubovi postojećeg asfalta moraju biti pravilno odrezani, očišćeni od zemlje i drugo.</t>
    </r>
  </si>
  <si>
    <t>Tražena  zbijenost po standardnom Proctorovom postupku iznosi 95%, odnosno modul stišljivosti mjeren kružnom pločom promjera 30 cm iznosi 25 MN/m2 za prometnice. Obračun se vrši po m2 uređenog tla.</t>
  </si>
  <si>
    <r>
      <t xml:space="preserve">Dobava i postava prometnih znakova promjera 60 cm - oznaka pješačkog prijelaza, oznaka obaveznog zaustavljanja  u skladu s propisima. </t>
    </r>
    <r>
      <rPr>
        <sz val="10"/>
        <rFont val="Arial"/>
        <family val="2"/>
        <charset val="238"/>
      </rPr>
      <t>U stavku su uključeni svi pripremni i pomoćni radovi, alati i materijal u skladu sa pravilima struke. Stavka obuhvaća iskop za temelj znaka, izradu temelja, postavu stupa i znaka, a sve prema važećim propisima za tu vrstu radova. Visina znaka je 220 cm od terena u biciklističku stazu. Obratiti pažnju na znakove reflektirajuće izvedbe. Obračun po komadu kompletno postavljenog znaka.</t>
    </r>
  </si>
  <si>
    <t>Izrada horizontalne cestovne signalizacije bijelom bojom prema standardu za prometnu signalizaciju sve prema pravlima struke</t>
  </si>
  <si>
    <t>Jednakovrijedno:__________________________</t>
  </si>
  <si>
    <t>Ponuditelj mora u ponudi na zadovoljavajući način javnom naručitelju, bilo kojim prikladnim sredstvom dokazati da radovi, roba ili usluge koji odgovaraju normi, udovoljavaju izvedbenim ili funkcionalnim zahtjevima javnog naručitelja</t>
  </si>
  <si>
    <r>
      <t>m</t>
    </r>
    <r>
      <rPr>
        <strike/>
        <vertAlign val="superscript"/>
        <sz val="10"/>
        <color rgb="FFFF0000"/>
        <rFont val="Arial"/>
        <family val="2"/>
        <charset val="238"/>
      </rPr>
      <t>2</t>
    </r>
  </si>
</sst>
</file>

<file path=xl/styles.xml><?xml version="1.0" encoding="utf-8"?>
<styleSheet xmlns="http://schemas.openxmlformats.org/spreadsheetml/2006/main">
  <numFmts count="1">
    <numFmt numFmtId="43" formatCode="_-* #,##0.00\ _k_n_-;\-* #,##0.00\ _k_n_-;_-* &quot;-&quot;??\ _k_n_-;_-@_-"/>
  </numFmts>
  <fonts count="17">
    <font>
      <sz val="10"/>
      <name val="Arial"/>
      <charset val="238"/>
    </font>
    <font>
      <sz val="10"/>
      <name val="Arial"/>
      <family val="2"/>
      <charset val="238"/>
    </font>
    <font>
      <sz val="8"/>
      <name val="Arial"/>
      <family val="2"/>
      <charset val="238"/>
    </font>
    <font>
      <b/>
      <sz val="10"/>
      <name val="Arial"/>
      <family val="2"/>
      <charset val="238"/>
    </font>
    <font>
      <b/>
      <sz val="8"/>
      <name val="Arial"/>
      <family val="2"/>
      <charset val="238"/>
    </font>
    <font>
      <sz val="10"/>
      <name val="Arial"/>
      <family val="2"/>
      <charset val="238"/>
    </font>
    <font>
      <vertAlign val="superscript"/>
      <sz val="10"/>
      <name val="Arial"/>
      <family val="2"/>
      <charset val="238"/>
    </font>
    <font>
      <b/>
      <sz val="12"/>
      <name val="Arial"/>
      <family val="2"/>
      <charset val="238"/>
    </font>
    <font>
      <sz val="12"/>
      <name val="Arial"/>
      <family val="2"/>
      <charset val="238"/>
    </font>
    <font>
      <b/>
      <sz val="11"/>
      <name val="Arial"/>
      <family val="2"/>
      <charset val="238"/>
    </font>
    <font>
      <sz val="10"/>
      <name val="Calibri"/>
      <family val="2"/>
      <charset val="238"/>
    </font>
    <font>
      <sz val="10"/>
      <name val="Symbol"/>
      <family val="1"/>
      <charset val="2"/>
    </font>
    <font>
      <sz val="10"/>
      <name val="Arial"/>
      <family val="2"/>
    </font>
    <font>
      <sz val="9"/>
      <name val="Arial"/>
      <family val="2"/>
      <charset val="238"/>
    </font>
    <font>
      <vertAlign val="superscript"/>
      <sz val="10"/>
      <name val="Arial"/>
      <family val="2"/>
    </font>
    <font>
      <strike/>
      <sz val="10"/>
      <color rgb="FFFF0000"/>
      <name val="Arial"/>
      <family val="2"/>
      <charset val="238"/>
    </font>
    <font>
      <strike/>
      <vertAlign val="superscript"/>
      <sz val="10"/>
      <color rgb="FFFF0000"/>
      <name val="Arial"/>
      <family val="2"/>
      <charset val="23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138">
    <xf numFmtId="0" fontId="0" fillId="0" borderId="0" xfId="0"/>
    <xf numFmtId="0" fontId="0" fillId="0" borderId="0" xfId="0" applyAlignment="1">
      <alignment horizontal="center"/>
    </xf>
    <xf numFmtId="4" fontId="0" fillId="0" borderId="0" xfId="0" applyNumberFormat="1"/>
    <xf numFmtId="0" fontId="0" fillId="0" borderId="0" xfId="0" applyAlignment="1">
      <alignment vertical="top"/>
    </xf>
    <xf numFmtId="2" fontId="0" fillId="0" borderId="0" xfId="0" applyNumberFormat="1"/>
    <xf numFmtId="0" fontId="3" fillId="0" borderId="0" xfId="0" applyFont="1" applyAlignment="1">
      <alignment vertical="top" wrapText="1"/>
    </xf>
    <xf numFmtId="2" fontId="0" fillId="0" borderId="0" xfId="0" applyNumberFormat="1" applyAlignment="1">
      <alignment wrapText="1"/>
    </xf>
    <xf numFmtId="0" fontId="3" fillId="0" borderId="0" xfId="0" applyFont="1" applyAlignment="1"/>
    <xf numFmtId="0" fontId="4" fillId="2" borderId="1" xfId="0" applyFont="1" applyFill="1" applyBorder="1"/>
    <xf numFmtId="0" fontId="4" fillId="2" borderId="1" xfId="0" applyFont="1" applyFill="1" applyBorder="1" applyAlignment="1">
      <alignment horizontal="center"/>
    </xf>
    <xf numFmtId="2" fontId="4" fillId="2" borderId="1" xfId="0" applyNumberFormat="1" applyFont="1" applyFill="1" applyBorder="1" applyAlignment="1">
      <alignment wrapText="1"/>
    </xf>
    <xf numFmtId="0" fontId="4" fillId="3" borderId="0" xfId="0" applyFont="1" applyFill="1" applyBorder="1" applyAlignment="1">
      <alignment horizontal="center"/>
    </xf>
    <xf numFmtId="0" fontId="4" fillId="3" borderId="0" xfId="0" applyFont="1" applyFill="1" applyBorder="1"/>
    <xf numFmtId="2" fontId="4" fillId="3" borderId="0" xfId="0" applyNumberFormat="1" applyFont="1" applyFill="1" applyBorder="1" applyAlignment="1">
      <alignment wrapText="1"/>
    </xf>
    <xf numFmtId="0" fontId="4" fillId="3" borderId="0" xfId="0" applyFont="1" applyFill="1" applyBorder="1" applyAlignment="1">
      <alignment horizontal="left"/>
    </xf>
    <xf numFmtId="0" fontId="0" fillId="0" borderId="2" xfId="0" applyBorder="1"/>
    <xf numFmtId="0" fontId="3" fillId="0" borderId="0" xfId="0" applyFont="1"/>
    <xf numFmtId="0" fontId="0" fillId="0" borderId="0" xfId="0" applyAlignment="1"/>
    <xf numFmtId="0" fontId="7" fillId="0" borderId="0" xfId="0" applyFont="1"/>
    <xf numFmtId="4" fontId="7" fillId="0" borderId="0" xfId="0" applyNumberFormat="1" applyFont="1"/>
    <xf numFmtId="4" fontId="7" fillId="0" borderId="3" xfId="0" applyNumberFormat="1" applyFont="1" applyBorder="1"/>
    <xf numFmtId="4" fontId="7" fillId="0" borderId="0" xfId="0" applyNumberFormat="1" applyFont="1" applyBorder="1"/>
    <xf numFmtId="0" fontId="5" fillId="0" borderId="0" xfId="0" applyFont="1" applyAlignment="1">
      <alignment vertical="top" wrapText="1"/>
    </xf>
    <xf numFmtId="4" fontId="0" fillId="0" borderId="0" xfId="1" applyNumberFormat="1" applyFont="1" applyAlignment="1">
      <alignment wrapText="1"/>
    </xf>
    <xf numFmtId="4" fontId="9" fillId="0" borderId="3" xfId="0" applyNumberFormat="1" applyFont="1" applyBorder="1"/>
    <xf numFmtId="0" fontId="9" fillId="0" borderId="0" xfId="0" applyFont="1"/>
    <xf numFmtId="4" fontId="9" fillId="0" borderId="0" xfId="0" applyNumberFormat="1" applyFont="1"/>
    <xf numFmtId="0" fontId="5" fillId="0" borderId="0" xfId="0" applyFont="1"/>
    <xf numFmtId="0" fontId="7" fillId="0" borderId="0" xfId="0" applyFont="1" applyAlignment="1"/>
    <xf numFmtId="0" fontId="8" fillId="0" borderId="0" xfId="0" applyFont="1" applyAlignment="1"/>
    <xf numFmtId="4" fontId="9" fillId="0" borderId="0" xfId="0" applyNumberFormat="1" applyFont="1" applyBorder="1"/>
    <xf numFmtId="0" fontId="3" fillId="0" borderId="3" xfId="0" applyFont="1" applyBorder="1"/>
    <xf numFmtId="2" fontId="5" fillId="0" borderId="0" xfId="0" applyNumberFormat="1" applyFont="1" applyAlignment="1">
      <alignment wrapText="1"/>
    </xf>
    <xf numFmtId="0" fontId="3" fillId="5" borderId="0" xfId="0" applyFont="1" applyFill="1" applyAlignment="1"/>
    <xf numFmtId="0" fontId="1" fillId="0" borderId="0" xfId="0" applyFont="1" applyAlignment="1" applyProtection="1">
      <alignment wrapText="1"/>
      <protection locked="0"/>
    </xf>
    <xf numFmtId="4" fontId="1" fillId="0" borderId="0" xfId="0" applyNumberFormat="1" applyFont="1" applyProtection="1">
      <protection locked="0"/>
    </xf>
    <xf numFmtId="4" fontId="0" fillId="0" borderId="0" xfId="0" applyNumberFormat="1" applyProtection="1">
      <protection locked="0"/>
    </xf>
    <xf numFmtId="2" fontId="1" fillId="0" borderId="0" xfId="0" applyNumberFormat="1" applyFont="1" applyProtection="1">
      <protection locked="0"/>
    </xf>
    <xf numFmtId="0" fontId="0" fillId="0" borderId="0" xfId="0" applyProtection="1">
      <protection locked="0"/>
    </xf>
    <xf numFmtId="4" fontId="3" fillId="0" borderId="0" xfId="0" applyNumberFormat="1" applyFont="1" applyProtection="1">
      <protection locked="0"/>
    </xf>
    <xf numFmtId="0" fontId="3" fillId="0" borderId="6" xfId="0" applyFont="1" applyBorder="1" applyAlignment="1" applyProtection="1">
      <protection locked="0"/>
    </xf>
    <xf numFmtId="4" fontId="3" fillId="0" borderId="3" xfId="0" applyNumberFormat="1" applyFont="1" applyBorder="1" applyProtection="1">
      <protection locked="0"/>
    </xf>
    <xf numFmtId="0" fontId="3" fillId="0" borderId="0" xfId="0" applyFont="1" applyBorder="1" applyAlignment="1" applyProtection="1">
      <protection locked="0"/>
    </xf>
    <xf numFmtId="0" fontId="0" fillId="2" borderId="0" xfId="0" applyFill="1" applyAlignment="1" applyProtection="1">
      <protection locked="0"/>
    </xf>
    <xf numFmtId="2" fontId="0" fillId="0" borderId="0" xfId="0" applyNumberFormat="1" applyProtection="1">
      <protection locked="0"/>
    </xf>
    <xf numFmtId="0" fontId="1" fillId="0" borderId="0" xfId="0" applyFont="1" applyProtection="1">
      <protection locked="0"/>
    </xf>
    <xf numFmtId="0" fontId="0" fillId="0" borderId="6" xfId="0" applyBorder="1" applyAlignment="1" applyProtection="1">
      <protection locked="0"/>
    </xf>
    <xf numFmtId="0" fontId="0" fillId="0" borderId="0" xfId="0" applyAlignment="1" applyProtection="1">
      <protection locked="0"/>
    </xf>
    <xf numFmtId="0" fontId="3" fillId="4" borderId="0" xfId="0" applyFont="1" applyFill="1" applyAlignment="1" applyProtection="1">
      <protection locked="0"/>
    </xf>
    <xf numFmtId="4" fontId="7" fillId="0" borderId="0" xfId="0" applyNumberFormat="1" applyFont="1" applyProtection="1">
      <protection locked="0"/>
    </xf>
    <xf numFmtId="0" fontId="3" fillId="0" borderId="0" xfId="0" applyFont="1" applyAlignment="1">
      <alignment vertical="top"/>
    </xf>
    <xf numFmtId="0" fontId="15" fillId="4" borderId="0" xfId="0" applyFont="1" applyFill="1" applyBorder="1" applyAlignment="1" applyProtection="1">
      <alignment horizontal="left" vertical="top" wrapText="1"/>
    </xf>
    <xf numFmtId="0" fontId="15" fillId="4" borderId="0" xfId="0" applyFont="1" applyFill="1" applyProtection="1"/>
    <xf numFmtId="2" fontId="15" fillId="4" borderId="0" xfId="0" applyNumberFormat="1" applyFont="1" applyFill="1" applyAlignment="1" applyProtection="1">
      <alignment wrapText="1"/>
    </xf>
    <xf numFmtId="2" fontId="15" fillId="4" borderId="0" xfId="0" applyNumberFormat="1" applyFont="1" applyFill="1" applyProtection="1"/>
    <xf numFmtId="4" fontId="15" fillId="4" borderId="0" xfId="0" applyNumberFormat="1" applyFont="1" applyFill="1" applyProtection="1"/>
    <xf numFmtId="0" fontId="5" fillId="0" borderId="0" xfId="0" applyFont="1" applyAlignment="1"/>
    <xf numFmtId="0" fontId="0" fillId="0" borderId="0" xfId="0" applyAlignment="1"/>
    <xf numFmtId="2" fontId="5" fillId="0" borderId="0" xfId="0" applyNumberFormat="1" applyFont="1" applyAlignment="1">
      <alignment wrapText="1"/>
    </xf>
    <xf numFmtId="0" fontId="7" fillId="0" borderId="0" xfId="0" applyFont="1" applyAlignment="1"/>
    <xf numFmtId="0" fontId="0" fillId="5" borderId="0" xfId="0" applyFill="1" applyAlignment="1"/>
    <xf numFmtId="0" fontId="7" fillId="0" borderId="2" xfId="0" applyFont="1" applyBorder="1" applyAlignment="1" applyProtection="1">
      <protection locked="0"/>
    </xf>
    <xf numFmtId="0" fontId="8" fillId="0" borderId="2" xfId="0" applyFont="1" applyBorder="1" applyAlignment="1" applyProtection="1">
      <protection locked="0"/>
    </xf>
    <xf numFmtId="0" fontId="7" fillId="5" borderId="8" xfId="0" applyFont="1" applyFill="1" applyBorder="1" applyAlignment="1"/>
    <xf numFmtId="0" fontId="13" fillId="0" borderId="0" xfId="0" applyFont="1" applyAlignment="1"/>
    <xf numFmtId="0" fontId="8" fillId="0" borderId="0" xfId="0" applyFont="1" applyAlignment="1"/>
    <xf numFmtId="2" fontId="13" fillId="0" borderId="0" xfId="0" applyNumberFormat="1" applyFont="1" applyAlignment="1">
      <alignment wrapText="1"/>
    </xf>
    <xf numFmtId="0" fontId="3" fillId="0" borderId="4" xfId="0" applyFont="1" applyBorder="1" applyAlignment="1">
      <alignment vertical="top" wrapText="1"/>
    </xf>
    <xf numFmtId="0" fontId="0" fillId="0" borderId="5" xfId="0" applyBorder="1" applyAlignment="1"/>
    <xf numFmtId="0" fontId="0" fillId="0" borderId="6" xfId="0" applyBorder="1" applyAlignment="1"/>
    <xf numFmtId="0" fontId="7" fillId="5" borderId="0" xfId="0" applyFont="1" applyFill="1" applyAlignment="1">
      <alignment vertical="top"/>
    </xf>
    <xf numFmtId="0" fontId="8" fillId="5" borderId="0" xfId="0" applyFont="1" applyFill="1"/>
    <xf numFmtId="0" fontId="3" fillId="5" borderId="0" xfId="0" applyFont="1" applyFill="1" applyAlignment="1">
      <alignment horizontal="left" vertical="top"/>
    </xf>
    <xf numFmtId="0" fontId="5" fillId="0" borderId="0" xfId="0" applyFont="1" applyAlignment="1">
      <alignment vertical="top" wrapText="1"/>
    </xf>
    <xf numFmtId="0" fontId="1" fillId="0" borderId="0" xfId="0" applyFont="1" applyAlignment="1">
      <alignment vertical="top" wrapText="1"/>
    </xf>
    <xf numFmtId="0" fontId="1" fillId="0" borderId="0" xfId="0" applyFont="1" applyAlignment="1" applyProtection="1">
      <alignment horizontal="left" vertical="center" wrapText="1"/>
      <protection locked="0"/>
    </xf>
    <xf numFmtId="0" fontId="7" fillId="0" borderId="0" xfId="0" applyFont="1" applyAlignment="1">
      <alignment horizontal="center" vertical="top"/>
    </xf>
    <xf numFmtId="0" fontId="3" fillId="0" borderId="0" xfId="0" applyFont="1" applyAlignment="1">
      <alignment horizontal="center"/>
    </xf>
    <xf numFmtId="0" fontId="3" fillId="0" borderId="0" xfId="0" applyFont="1" applyAlignment="1">
      <alignment horizontal="center" shrinkToFit="1"/>
    </xf>
    <xf numFmtId="0" fontId="0" fillId="0" borderId="7" xfId="0" applyBorder="1" applyAlignment="1"/>
    <xf numFmtId="0" fontId="3" fillId="0" borderId="0" xfId="0" applyFont="1" applyAlignment="1">
      <alignment vertical="top" wrapText="1"/>
    </xf>
    <xf numFmtId="0" fontId="3" fillId="0" borderId="0" xfId="0" applyFont="1" applyAlignment="1">
      <alignment vertical="top"/>
    </xf>
    <xf numFmtId="0" fontId="1" fillId="0" borderId="0" xfId="0" applyFont="1" applyAlignment="1" applyProtection="1">
      <alignment vertical="top"/>
    </xf>
    <xf numFmtId="0" fontId="3" fillId="0" borderId="0" xfId="0" applyFont="1" applyAlignment="1" applyProtection="1">
      <alignment vertical="top" wrapText="1"/>
    </xf>
    <xf numFmtId="0" fontId="0" fillId="0" borderId="0" xfId="0" applyAlignment="1" applyProtection="1">
      <alignment horizontal="center"/>
    </xf>
    <xf numFmtId="4" fontId="0" fillId="0" borderId="0" xfId="0" applyNumberFormat="1" applyAlignment="1" applyProtection="1">
      <alignment wrapText="1"/>
    </xf>
    <xf numFmtId="0" fontId="0" fillId="0" borderId="0" xfId="0" applyAlignment="1" applyProtection="1">
      <alignment vertical="top"/>
    </xf>
    <xf numFmtId="0" fontId="1" fillId="0" borderId="0" xfId="0" applyFont="1" applyProtection="1"/>
    <xf numFmtId="4" fontId="1" fillId="0" borderId="0" xfId="0" applyNumberFormat="1" applyFont="1" applyAlignment="1" applyProtection="1">
      <alignment wrapText="1"/>
    </xf>
    <xf numFmtId="0" fontId="1" fillId="0" borderId="0" xfId="0" applyFont="1" applyAlignment="1" applyProtection="1">
      <alignment horizontal="center"/>
    </xf>
    <xf numFmtId="0" fontId="1" fillId="0" borderId="0" xfId="0" applyFont="1" applyAlignment="1" applyProtection="1">
      <alignment vertical="top" wrapText="1"/>
    </xf>
    <xf numFmtId="2" fontId="1" fillId="0" borderId="0" xfId="0" applyNumberFormat="1" applyFont="1" applyAlignment="1" applyProtection="1">
      <alignment wrapText="1"/>
    </xf>
    <xf numFmtId="0" fontId="5" fillId="0" borderId="3" xfId="0" applyFont="1" applyBorder="1" applyAlignment="1" applyProtection="1">
      <alignment vertical="top"/>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5" fillId="0" borderId="0" xfId="0" applyFont="1" applyBorder="1" applyAlignment="1" applyProtection="1">
      <alignment vertical="top"/>
    </xf>
    <xf numFmtId="0" fontId="3" fillId="0" borderId="0" xfId="0" applyFont="1" applyBorder="1" applyAlignment="1" applyProtection="1">
      <alignment vertical="top" wrapText="1"/>
    </xf>
    <xf numFmtId="0" fontId="3" fillId="0" borderId="0" xfId="0" applyFont="1" applyBorder="1" applyAlignment="1" applyProtection="1"/>
    <xf numFmtId="0" fontId="3" fillId="5" borderId="0" xfId="0" applyFont="1" applyFill="1" applyAlignment="1" applyProtection="1">
      <alignment horizontal="left" vertical="top"/>
    </xf>
    <xf numFmtId="0" fontId="0" fillId="0" borderId="0" xfId="0" applyProtection="1"/>
    <xf numFmtId="2" fontId="0" fillId="0" borderId="0" xfId="0" applyNumberFormat="1" applyAlignment="1" applyProtection="1">
      <alignment wrapText="1"/>
    </xf>
    <xf numFmtId="0" fontId="0" fillId="0" borderId="0" xfId="0" applyAlignment="1" applyProtection="1">
      <alignment horizontal="right"/>
    </xf>
    <xf numFmtId="0" fontId="3" fillId="0" borderId="3" xfId="0" applyFont="1" applyBorder="1" applyAlignment="1" applyProtection="1">
      <alignment vertical="top"/>
    </xf>
    <xf numFmtId="0" fontId="3" fillId="0" borderId="0" xfId="0" applyFont="1" applyAlignment="1" applyProtection="1">
      <alignment wrapText="1"/>
    </xf>
    <xf numFmtId="0" fontId="3" fillId="0" borderId="0" xfId="0" applyFont="1" applyBorder="1" applyAlignment="1" applyProtection="1">
      <alignment horizontal="left" vertical="top" wrapText="1"/>
    </xf>
    <xf numFmtId="0" fontId="3" fillId="2" borderId="0" xfId="0" applyFont="1" applyFill="1" applyBorder="1" applyAlignment="1" applyProtection="1">
      <alignment horizontal="center" vertical="top" wrapText="1"/>
    </xf>
    <xf numFmtId="0" fontId="5" fillId="0" borderId="0" xfId="0" applyFont="1" applyAlignment="1" applyProtection="1">
      <alignment wrapText="1"/>
    </xf>
    <xf numFmtId="0" fontId="1" fillId="0" borderId="0" xfId="0" applyFont="1" applyAlignment="1" applyProtection="1">
      <alignment wrapText="1"/>
    </xf>
    <xf numFmtId="0" fontId="5" fillId="0" borderId="0" xfId="0" applyFont="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xf>
    <xf numFmtId="0" fontId="5" fillId="0" borderId="0" xfId="0" applyFont="1" applyProtection="1"/>
    <xf numFmtId="0" fontId="3" fillId="0" borderId="4" xfId="0" applyFont="1" applyBorder="1" applyAlignment="1" applyProtection="1">
      <alignment horizontal="center" wrapText="1"/>
    </xf>
    <xf numFmtId="0" fontId="3" fillId="0" borderId="5" xfId="0" applyFont="1" applyBorder="1" applyAlignment="1" applyProtection="1">
      <alignment horizontal="center" wrapText="1"/>
    </xf>
    <xf numFmtId="0" fontId="3" fillId="0" borderId="0" xfId="0" applyFont="1" applyProtection="1"/>
    <xf numFmtId="0" fontId="3" fillId="5" borderId="0" xfId="0" applyFont="1" applyFill="1" applyAlignment="1" applyProtection="1">
      <alignment vertical="top"/>
    </xf>
    <xf numFmtId="0" fontId="0" fillId="2" borderId="0" xfId="0" applyFill="1" applyAlignment="1" applyProtection="1"/>
    <xf numFmtId="0" fontId="5" fillId="0" borderId="3" xfId="0" applyFont="1" applyBorder="1" applyProtection="1"/>
    <xf numFmtId="0" fontId="3" fillId="0" borderId="4" xfId="0" applyFont="1" applyBorder="1" applyAlignment="1" applyProtection="1">
      <alignment vertical="top" wrapText="1"/>
    </xf>
    <xf numFmtId="0" fontId="0" fillId="0" borderId="5" xfId="0" applyBorder="1" applyAlignment="1" applyProtection="1"/>
    <xf numFmtId="0" fontId="3" fillId="4" borderId="0" xfId="0" applyFont="1" applyFill="1" applyAlignment="1" applyProtection="1"/>
    <xf numFmtId="0" fontId="5" fillId="0" borderId="0" xfId="0" applyFont="1" applyAlignment="1" applyProtection="1">
      <alignment horizontal="left" vertical="top" wrapText="1"/>
    </xf>
    <xf numFmtId="0" fontId="5" fillId="0" borderId="0" xfId="0" applyFont="1" applyAlignment="1" applyProtection="1">
      <alignment vertical="top"/>
    </xf>
    <xf numFmtId="0" fontId="5" fillId="0" borderId="0" xfId="0" applyFont="1" applyAlignment="1" applyProtection="1">
      <alignment horizontal="justify" vertical="top" wrapText="1"/>
    </xf>
    <xf numFmtId="0" fontId="1" fillId="0" borderId="0" xfId="0" applyFont="1" applyAlignment="1" applyProtection="1">
      <alignment horizontal="justify" vertical="top" wrapText="1"/>
    </xf>
    <xf numFmtId="0" fontId="10" fillId="0" borderId="0" xfId="0" applyFont="1" applyAlignment="1" applyProtection="1">
      <alignment horizontal="justify" vertical="top" wrapText="1"/>
    </xf>
    <xf numFmtId="0" fontId="11" fillId="0" borderId="0" xfId="0" applyFont="1" applyAlignment="1" applyProtection="1">
      <alignment horizontal="justify" vertical="top" wrapText="1"/>
    </xf>
    <xf numFmtId="0" fontId="12" fillId="0" borderId="0" xfId="0" applyFont="1" applyAlignment="1" applyProtection="1">
      <alignment horizontal="justify"/>
    </xf>
    <xf numFmtId="0" fontId="12" fillId="0" borderId="0" xfId="0" applyFont="1" applyAlignment="1" applyProtection="1">
      <alignment horizontal="left" vertical="center" wrapText="1"/>
    </xf>
    <xf numFmtId="0" fontId="12" fillId="0" borderId="0" xfId="0" applyFont="1" applyAlignment="1" applyProtection="1">
      <alignment horizontal="justify" vertical="top"/>
    </xf>
    <xf numFmtId="0" fontId="12" fillId="0" borderId="0" xfId="0" applyFont="1" applyAlignment="1" applyProtection="1">
      <alignment horizontal="justify" vertical="top" wrapText="1"/>
    </xf>
    <xf numFmtId="4" fontId="0" fillId="0" borderId="0" xfId="0" applyNumberFormat="1" applyProtection="1"/>
    <xf numFmtId="4" fontId="0" fillId="0" borderId="0" xfId="0" applyNumberFormat="1" applyBorder="1" applyProtection="1"/>
    <xf numFmtId="4" fontId="3" fillId="0" borderId="3" xfId="0" applyNumberFormat="1" applyFont="1" applyBorder="1" applyProtection="1"/>
    <xf numFmtId="4" fontId="3" fillId="0" borderId="0" xfId="0" applyNumberFormat="1" applyFont="1" applyBorder="1" applyProtection="1"/>
    <xf numFmtId="2" fontId="0" fillId="0" borderId="0" xfId="0" applyNumberFormat="1" applyProtection="1"/>
    <xf numFmtId="4" fontId="1" fillId="0" borderId="0" xfId="0" applyNumberFormat="1" applyFont="1" applyProtection="1"/>
    <xf numFmtId="0" fontId="0" fillId="0" borderId="0" xfId="0" applyAlignment="1" applyProtection="1"/>
  </cellXfs>
  <cellStyles count="2">
    <cellStyle name="Obič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16"/>
  <sheetViews>
    <sheetView tabSelected="1" view="pageBreakPreview" zoomScaleNormal="100" zoomScaleSheetLayoutView="100" workbookViewId="0">
      <selection activeCell="G187" sqref="G187"/>
    </sheetView>
  </sheetViews>
  <sheetFormatPr defaultRowHeight="12.75"/>
  <cols>
    <col min="1" max="1" width="5.7109375" customWidth="1"/>
    <col min="2" max="2" width="43.140625" customWidth="1"/>
    <col min="3" max="3" width="6.42578125" customWidth="1"/>
    <col min="4" max="4" width="8.140625" style="6" customWidth="1"/>
    <col min="5" max="5" width="10.28515625" customWidth="1"/>
    <col min="6" max="6" width="22.140625" hidden="1" customWidth="1"/>
    <col min="7" max="7" width="14.7109375" customWidth="1"/>
  </cols>
  <sheetData>
    <row r="1" spans="1:7" ht="20.25" customHeight="1">
      <c r="A1" s="76" t="s">
        <v>53</v>
      </c>
      <c r="B1" s="76"/>
      <c r="C1" s="76"/>
      <c r="D1" s="76"/>
      <c r="E1" s="76"/>
      <c r="F1" s="76"/>
    </row>
    <row r="2" spans="1:7">
      <c r="A2" s="77" t="s">
        <v>54</v>
      </c>
      <c r="B2" s="77"/>
      <c r="C2" s="77"/>
      <c r="D2" s="77"/>
      <c r="E2" s="77"/>
      <c r="F2" s="77"/>
    </row>
    <row r="3" spans="1:7" ht="15.75" customHeight="1">
      <c r="A3" s="1"/>
      <c r="B3" s="78" t="s">
        <v>55</v>
      </c>
      <c r="C3" s="78"/>
      <c r="D3" s="78"/>
      <c r="E3" s="78"/>
      <c r="F3" s="1"/>
    </row>
    <row r="4" spans="1:7">
      <c r="A4" s="79"/>
      <c r="B4" s="79"/>
      <c r="C4" s="79"/>
      <c r="D4" s="79"/>
      <c r="E4" s="79"/>
      <c r="F4" s="79"/>
    </row>
    <row r="5" spans="1:7">
      <c r="A5" s="8" t="s">
        <v>5</v>
      </c>
      <c r="B5" s="9" t="s">
        <v>1</v>
      </c>
      <c r="C5" s="8" t="s">
        <v>7</v>
      </c>
      <c r="D5" s="10" t="s">
        <v>2</v>
      </c>
      <c r="E5" s="8" t="s">
        <v>3</v>
      </c>
      <c r="F5" s="9" t="s">
        <v>4</v>
      </c>
      <c r="G5" s="9" t="s">
        <v>4</v>
      </c>
    </row>
    <row r="6" spans="1:7">
      <c r="A6" s="12"/>
      <c r="B6" s="11"/>
      <c r="C6" s="12"/>
      <c r="D6" s="13"/>
      <c r="E6" s="14"/>
      <c r="F6" s="11"/>
      <c r="G6" s="11"/>
    </row>
    <row r="7" spans="1:7" ht="2.25" customHeight="1">
      <c r="C7" s="1"/>
      <c r="E7" s="4"/>
      <c r="F7" s="2">
        <v>254456</v>
      </c>
      <c r="G7" s="4"/>
    </row>
    <row r="8" spans="1:7" ht="12.75" customHeight="1">
      <c r="B8" s="16" t="s">
        <v>92</v>
      </c>
      <c r="C8" s="1"/>
      <c r="E8" s="4"/>
      <c r="F8" s="2"/>
      <c r="G8" s="4"/>
    </row>
    <row r="9" spans="1:7" ht="77.25" customHeight="1">
      <c r="B9" s="80" t="s">
        <v>155</v>
      </c>
      <c r="C9" s="81"/>
      <c r="D9" s="81"/>
      <c r="E9" s="81"/>
      <c r="F9" s="2"/>
      <c r="G9" s="4"/>
    </row>
    <row r="10" spans="1:7">
      <c r="B10" s="34" t="s">
        <v>160</v>
      </c>
      <c r="C10" s="50"/>
      <c r="D10" s="50"/>
      <c r="E10" s="50"/>
      <c r="F10" s="2"/>
      <c r="G10" s="4"/>
    </row>
    <row r="11" spans="1:7" ht="41.25" customHeight="1">
      <c r="B11" s="75" t="s">
        <v>161</v>
      </c>
      <c r="C11" s="75"/>
      <c r="D11" s="75"/>
      <c r="E11" s="75"/>
      <c r="F11" s="75"/>
      <c r="G11" s="75"/>
    </row>
    <row r="12" spans="1:7" ht="26.25" customHeight="1">
      <c r="B12" s="73" t="s">
        <v>85</v>
      </c>
      <c r="C12" s="56"/>
      <c r="D12" s="56"/>
      <c r="E12" s="4"/>
      <c r="F12" s="2"/>
      <c r="G12" s="4"/>
    </row>
    <row r="13" spans="1:7" ht="41.25" customHeight="1">
      <c r="A13" s="3"/>
      <c r="B13" s="74" t="s">
        <v>132</v>
      </c>
      <c r="C13" s="56"/>
      <c r="D13" s="56"/>
      <c r="E13" s="2"/>
      <c r="F13" s="2"/>
      <c r="G13" s="2"/>
    </row>
    <row r="14" spans="1:7" ht="40.5" customHeight="1">
      <c r="A14" s="3"/>
      <c r="B14" s="73" t="s">
        <v>86</v>
      </c>
      <c r="C14" s="57"/>
      <c r="D14" s="57"/>
      <c r="E14" s="2"/>
      <c r="F14" s="2"/>
      <c r="G14" s="2"/>
    </row>
    <row r="15" spans="1:7" ht="42" customHeight="1">
      <c r="A15" s="3"/>
      <c r="B15" s="74" t="s">
        <v>133</v>
      </c>
      <c r="C15" s="57"/>
      <c r="D15" s="57"/>
      <c r="E15" s="2"/>
      <c r="F15" s="2"/>
      <c r="G15" s="2"/>
    </row>
    <row r="16" spans="1:7" ht="13.5" customHeight="1">
      <c r="A16" s="3"/>
      <c r="B16" s="22"/>
      <c r="C16" s="17"/>
      <c r="D16" s="17"/>
      <c r="E16" s="2"/>
      <c r="F16" s="2"/>
      <c r="G16" s="2"/>
    </row>
    <row r="17" spans="1:7" ht="13.5" customHeight="1">
      <c r="A17" s="72" t="s">
        <v>20</v>
      </c>
      <c r="B17" s="72"/>
      <c r="C17" s="72"/>
      <c r="D17" s="72"/>
      <c r="E17" s="33"/>
      <c r="F17" s="33"/>
      <c r="G17" s="33"/>
    </row>
    <row r="18" spans="1:7">
      <c r="A18" s="3"/>
      <c r="B18" s="5"/>
      <c r="C18" s="1"/>
      <c r="D18" s="23"/>
      <c r="E18" s="2"/>
      <c r="F18" s="2"/>
      <c r="G18" s="2"/>
    </row>
    <row r="19" spans="1:7" ht="77.25" customHeight="1">
      <c r="A19" s="82" t="s">
        <v>100</v>
      </c>
      <c r="B19" s="83" t="s">
        <v>37</v>
      </c>
      <c r="C19" s="84"/>
      <c r="D19" s="85"/>
      <c r="E19" s="2"/>
      <c r="F19" s="2"/>
      <c r="G19" s="2"/>
    </row>
    <row r="20" spans="1:7" ht="12.75" customHeight="1">
      <c r="A20" s="86"/>
      <c r="B20" s="87"/>
      <c r="C20" s="87" t="s">
        <v>12</v>
      </c>
      <c r="D20" s="88">
        <v>1250</v>
      </c>
      <c r="E20" s="35"/>
      <c r="F20" s="36"/>
      <c r="G20" s="131">
        <f>D20*E20</f>
        <v>0</v>
      </c>
    </row>
    <row r="21" spans="1:7" ht="12.75" customHeight="1">
      <c r="A21" s="86"/>
      <c r="B21" s="87"/>
      <c r="C21" s="89"/>
      <c r="D21" s="88"/>
      <c r="E21" s="35"/>
      <c r="F21" s="36"/>
      <c r="G21" s="131"/>
    </row>
    <row r="22" spans="1:7" ht="25.5">
      <c r="A22" s="86" t="s">
        <v>101</v>
      </c>
      <c r="B22" s="90" t="s">
        <v>41</v>
      </c>
      <c r="C22" s="87"/>
      <c r="D22" s="88"/>
      <c r="E22" s="35"/>
      <c r="F22" s="36"/>
      <c r="G22" s="131"/>
    </row>
    <row r="23" spans="1:7">
      <c r="A23" s="86"/>
      <c r="B23" s="87"/>
      <c r="C23" s="87" t="s">
        <v>15</v>
      </c>
      <c r="D23" s="88">
        <v>1</v>
      </c>
      <c r="E23" s="35"/>
      <c r="F23" s="36"/>
      <c r="G23" s="131">
        <f>D23*E23</f>
        <v>0</v>
      </c>
    </row>
    <row r="24" spans="1:7">
      <c r="A24" s="86"/>
      <c r="B24" s="87"/>
      <c r="C24" s="87"/>
      <c r="D24" s="88"/>
      <c r="E24" s="35"/>
      <c r="F24" s="36"/>
      <c r="G24" s="131"/>
    </row>
    <row r="25" spans="1:7" ht="114.75">
      <c r="A25" s="86" t="s">
        <v>102</v>
      </c>
      <c r="B25" s="83" t="s">
        <v>134</v>
      </c>
      <c r="C25" s="87"/>
      <c r="D25" s="88"/>
      <c r="E25" s="35"/>
      <c r="F25" s="36"/>
      <c r="G25" s="132"/>
    </row>
    <row r="26" spans="1:7" ht="12.75" customHeight="1">
      <c r="A26" s="86"/>
      <c r="B26" s="87"/>
      <c r="C26" s="87" t="s">
        <v>12</v>
      </c>
      <c r="D26" s="88">
        <v>10</v>
      </c>
      <c r="E26" s="35"/>
      <c r="F26" s="36"/>
      <c r="G26" s="131">
        <f>D26*E26</f>
        <v>0</v>
      </c>
    </row>
    <row r="27" spans="1:7" ht="89.25">
      <c r="A27" s="86" t="s">
        <v>103</v>
      </c>
      <c r="B27" s="83" t="s">
        <v>135</v>
      </c>
      <c r="C27" s="87"/>
      <c r="D27" s="88"/>
      <c r="E27" s="35"/>
      <c r="F27" s="36"/>
      <c r="G27" s="132"/>
    </row>
    <row r="28" spans="1:7">
      <c r="A28" s="86"/>
      <c r="B28" s="90"/>
      <c r="C28" s="87" t="s">
        <v>8</v>
      </c>
      <c r="D28" s="88">
        <v>2</v>
      </c>
      <c r="E28" s="35"/>
      <c r="F28" s="36"/>
      <c r="G28" s="131">
        <f>D28*E28</f>
        <v>0</v>
      </c>
    </row>
    <row r="29" spans="1:7">
      <c r="A29" s="86"/>
      <c r="B29" s="90"/>
      <c r="C29" s="87"/>
      <c r="D29" s="88"/>
      <c r="E29" s="35"/>
      <c r="F29" s="36"/>
      <c r="G29" s="132"/>
    </row>
    <row r="30" spans="1:7" ht="90" customHeight="1">
      <c r="A30" s="86" t="s">
        <v>104</v>
      </c>
      <c r="B30" s="83" t="s">
        <v>136</v>
      </c>
      <c r="C30" s="87"/>
      <c r="D30" s="91"/>
      <c r="E30" s="37"/>
      <c r="F30" s="38"/>
      <c r="G30" s="132"/>
    </row>
    <row r="31" spans="1:7" ht="14.25">
      <c r="A31" s="86"/>
      <c r="B31" s="90"/>
      <c r="C31" s="87" t="s">
        <v>12</v>
      </c>
      <c r="D31" s="91">
        <v>24</v>
      </c>
      <c r="E31" s="37"/>
      <c r="F31" s="38"/>
      <c r="G31" s="131">
        <f>D31*E31</f>
        <v>0</v>
      </c>
    </row>
    <row r="32" spans="1:7">
      <c r="A32" s="86"/>
      <c r="B32" s="90"/>
      <c r="C32" s="87"/>
      <c r="D32" s="88"/>
      <c r="E32" s="39"/>
      <c r="F32" s="36"/>
      <c r="G32" s="132"/>
    </row>
    <row r="33" spans="1:7" ht="13.5" thickBot="1">
      <c r="A33" s="86"/>
      <c r="B33" s="90"/>
      <c r="C33" s="87"/>
      <c r="D33" s="88"/>
      <c r="E33" s="39"/>
      <c r="F33" s="36"/>
      <c r="G33" s="132"/>
    </row>
    <row r="34" spans="1:7" ht="13.5" thickBot="1">
      <c r="A34" s="92" t="s">
        <v>6</v>
      </c>
      <c r="B34" s="93" t="s">
        <v>87</v>
      </c>
      <c r="C34" s="94"/>
      <c r="D34" s="94"/>
      <c r="E34" s="40"/>
      <c r="F34" s="38"/>
      <c r="G34" s="133">
        <f>SUM(G18:G33)</f>
        <v>0</v>
      </c>
    </row>
    <row r="35" spans="1:7">
      <c r="A35" s="95"/>
      <c r="B35" s="96"/>
      <c r="C35" s="97"/>
      <c r="D35" s="97"/>
      <c r="E35" s="42"/>
      <c r="F35" s="38"/>
      <c r="G35" s="134"/>
    </row>
    <row r="36" spans="1:7">
      <c r="A36" s="98" t="s">
        <v>21</v>
      </c>
      <c r="B36" s="98"/>
      <c r="C36" s="98"/>
      <c r="D36" s="98"/>
      <c r="E36" s="43"/>
      <c r="F36" s="43"/>
      <c r="G36" s="116"/>
    </row>
    <row r="37" spans="1:7">
      <c r="A37" s="86"/>
      <c r="B37" s="99"/>
      <c r="C37" s="99"/>
      <c r="D37" s="100"/>
      <c r="E37" s="44"/>
      <c r="F37" s="38"/>
      <c r="G37" s="135"/>
    </row>
    <row r="38" spans="1:7" ht="248.25" customHeight="1">
      <c r="A38" s="86" t="s">
        <v>105</v>
      </c>
      <c r="B38" s="83" t="s">
        <v>137</v>
      </c>
      <c r="C38" s="99"/>
      <c r="D38" s="100"/>
      <c r="E38" s="44"/>
      <c r="F38" s="38"/>
      <c r="G38" s="135"/>
    </row>
    <row r="39" spans="1:7">
      <c r="A39" s="86"/>
      <c r="B39" s="99"/>
      <c r="C39" s="99" t="s">
        <v>0</v>
      </c>
      <c r="D39" s="100">
        <v>60</v>
      </c>
      <c r="E39" s="44"/>
      <c r="F39" s="38"/>
      <c r="G39" s="131">
        <f>D39*E39</f>
        <v>0</v>
      </c>
    </row>
    <row r="40" spans="1:7">
      <c r="A40" s="86"/>
      <c r="B40" s="99"/>
      <c r="C40" s="99"/>
      <c r="D40" s="100"/>
      <c r="E40" s="44"/>
      <c r="F40" s="38"/>
      <c r="G40" s="135"/>
    </row>
    <row r="41" spans="1:7" ht="81" customHeight="1">
      <c r="A41" s="86" t="s">
        <v>106</v>
      </c>
      <c r="B41" s="83" t="s">
        <v>138</v>
      </c>
      <c r="C41" s="87"/>
      <c r="D41" s="91"/>
      <c r="E41" s="35"/>
      <c r="F41" s="45"/>
      <c r="G41" s="136"/>
    </row>
    <row r="42" spans="1:7" ht="117" customHeight="1">
      <c r="A42" s="86"/>
      <c r="B42" s="90" t="s">
        <v>139</v>
      </c>
      <c r="C42" s="87"/>
      <c r="D42" s="91"/>
      <c r="E42" s="35"/>
      <c r="F42" s="45"/>
      <c r="G42" s="136"/>
    </row>
    <row r="43" spans="1:7">
      <c r="A43" s="86"/>
      <c r="B43" s="90"/>
      <c r="C43" s="87" t="s">
        <v>0</v>
      </c>
      <c r="D43" s="88">
        <v>155</v>
      </c>
      <c r="E43" s="35"/>
      <c r="F43" s="35"/>
      <c r="G43" s="136">
        <f>D43*E43</f>
        <v>0</v>
      </c>
    </row>
    <row r="44" spans="1:7">
      <c r="A44" s="86"/>
      <c r="B44" s="99"/>
      <c r="C44" s="99"/>
      <c r="D44" s="85"/>
      <c r="E44" s="36"/>
      <c r="F44" s="36"/>
      <c r="G44" s="131"/>
    </row>
    <row r="45" spans="1:7" ht="39.75" customHeight="1">
      <c r="A45" s="86" t="s">
        <v>107</v>
      </c>
      <c r="B45" s="83" t="s">
        <v>140</v>
      </c>
      <c r="C45" s="99"/>
      <c r="D45" s="85"/>
      <c r="E45" s="36"/>
      <c r="F45" s="36"/>
      <c r="G45" s="131"/>
    </row>
    <row r="46" spans="1:7" ht="57.75" customHeight="1">
      <c r="A46" s="86"/>
      <c r="B46" s="90" t="s">
        <v>141</v>
      </c>
      <c r="C46" s="99"/>
      <c r="D46" s="85"/>
      <c r="E46" s="36"/>
      <c r="F46" s="36"/>
      <c r="G46" s="131"/>
    </row>
    <row r="47" spans="1:7" ht="63.75">
      <c r="A47" s="86"/>
      <c r="B47" s="90" t="s">
        <v>157</v>
      </c>
      <c r="C47" s="99"/>
      <c r="D47" s="85"/>
      <c r="E47" s="36"/>
      <c r="F47" s="36"/>
      <c r="G47" s="131"/>
    </row>
    <row r="48" spans="1:7" ht="14.25">
      <c r="A48" s="86"/>
      <c r="B48" s="83"/>
      <c r="C48" s="99" t="s">
        <v>12</v>
      </c>
      <c r="D48" s="85">
        <v>1000</v>
      </c>
      <c r="E48" s="36"/>
      <c r="F48" s="36"/>
      <c r="G48" s="131">
        <f>D48*E48</f>
        <v>0</v>
      </c>
    </row>
    <row r="49" spans="1:7">
      <c r="A49" s="86"/>
      <c r="B49" s="83"/>
      <c r="C49" s="99"/>
      <c r="D49" s="85"/>
      <c r="E49" s="36"/>
      <c r="F49" s="36"/>
      <c r="G49" s="131"/>
    </row>
    <row r="50" spans="1:7" ht="105" customHeight="1">
      <c r="A50" s="86" t="s">
        <v>108</v>
      </c>
      <c r="B50" s="83" t="s">
        <v>142</v>
      </c>
      <c r="C50" s="99"/>
      <c r="D50" s="85"/>
      <c r="E50" s="36"/>
      <c r="F50" s="36"/>
      <c r="G50" s="131"/>
    </row>
    <row r="51" spans="1:7" ht="12.75" customHeight="1">
      <c r="A51" s="86"/>
      <c r="B51" s="101"/>
      <c r="C51" s="87" t="s">
        <v>12</v>
      </c>
      <c r="D51" s="85">
        <v>250</v>
      </c>
      <c r="E51" s="36"/>
      <c r="F51" s="36"/>
      <c r="G51" s="131">
        <f>D51*E51</f>
        <v>0</v>
      </c>
    </row>
    <row r="52" spans="1:7" ht="12.75" customHeight="1" thickBot="1">
      <c r="A52" s="86"/>
      <c r="B52" s="101"/>
      <c r="C52" s="99"/>
      <c r="D52" s="85"/>
      <c r="E52" s="36"/>
      <c r="F52" s="36"/>
      <c r="G52" s="131"/>
    </row>
    <row r="53" spans="1:7" ht="12.75" customHeight="1" thickBot="1">
      <c r="A53" s="102" t="s">
        <v>9</v>
      </c>
      <c r="B53" s="93" t="s">
        <v>88</v>
      </c>
      <c r="C53" s="94"/>
      <c r="D53" s="94"/>
      <c r="E53" s="46"/>
      <c r="F53" s="38"/>
      <c r="G53" s="133">
        <f>SUM(G37:G52)</f>
        <v>0</v>
      </c>
    </row>
    <row r="54" spans="1:7">
      <c r="A54" s="86"/>
      <c r="B54" s="103"/>
      <c r="C54" s="99"/>
      <c r="D54" s="100"/>
      <c r="E54" s="36"/>
      <c r="F54" s="38"/>
      <c r="G54" s="131"/>
    </row>
    <row r="55" spans="1:7" ht="9" customHeight="1">
      <c r="A55" s="86"/>
      <c r="B55" s="104"/>
      <c r="C55" s="99"/>
      <c r="D55" s="100"/>
      <c r="E55" s="44"/>
      <c r="F55" s="38"/>
      <c r="G55" s="99"/>
    </row>
    <row r="56" spans="1:7" ht="12.75" customHeight="1">
      <c r="A56" s="105" t="s">
        <v>61</v>
      </c>
      <c r="B56" s="105"/>
      <c r="C56" s="105"/>
      <c r="D56" s="105"/>
      <c r="E56" s="47"/>
      <c r="F56" s="47"/>
      <c r="G56" s="137"/>
    </row>
    <row r="57" spans="1:7" ht="12.75" customHeight="1">
      <c r="A57" s="86"/>
      <c r="B57" s="104"/>
      <c r="C57" s="99"/>
      <c r="D57" s="100"/>
      <c r="E57" s="44"/>
      <c r="F57" s="38"/>
      <c r="G57" s="99"/>
    </row>
    <row r="58" spans="1:7" ht="105" customHeight="1">
      <c r="A58" s="86" t="s">
        <v>109</v>
      </c>
      <c r="B58" s="104" t="s">
        <v>143</v>
      </c>
      <c r="C58" s="87"/>
      <c r="D58" s="91"/>
      <c r="E58" s="35"/>
      <c r="F58" s="38"/>
      <c r="G58" s="131"/>
    </row>
    <row r="59" spans="1:7" ht="148.5" customHeight="1">
      <c r="A59" s="86"/>
      <c r="B59" s="104" t="s">
        <v>144</v>
      </c>
      <c r="C59" s="87"/>
      <c r="D59" s="91"/>
      <c r="E59" s="35"/>
      <c r="F59" s="38"/>
      <c r="G59" s="131"/>
    </row>
    <row r="60" spans="1:7" ht="38.25">
      <c r="A60" s="86"/>
      <c r="B60" s="104" t="s">
        <v>145</v>
      </c>
      <c r="C60" s="87"/>
      <c r="D60" s="91"/>
      <c r="E60" s="35"/>
      <c r="F60" s="38"/>
      <c r="G60" s="131"/>
    </row>
    <row r="61" spans="1:7">
      <c r="A61" s="86"/>
      <c r="B61" s="87"/>
      <c r="C61" s="87" t="s">
        <v>0</v>
      </c>
      <c r="D61" s="88">
        <v>175</v>
      </c>
      <c r="E61" s="35"/>
      <c r="F61" s="38"/>
      <c r="G61" s="131">
        <f>D61*E61</f>
        <v>0</v>
      </c>
    </row>
    <row r="62" spans="1:7">
      <c r="A62" s="86"/>
      <c r="B62" s="87"/>
      <c r="C62" s="87"/>
      <c r="D62" s="91"/>
      <c r="E62" s="35"/>
      <c r="F62" s="38"/>
      <c r="G62" s="131"/>
    </row>
    <row r="63" spans="1:7" ht="81.75" customHeight="1">
      <c r="A63" s="86" t="s">
        <v>110</v>
      </c>
      <c r="B63" s="83" t="s">
        <v>146</v>
      </c>
      <c r="C63" s="87"/>
      <c r="D63" s="91"/>
      <c r="E63" s="35"/>
      <c r="F63" s="38"/>
      <c r="G63" s="131"/>
    </row>
    <row r="64" spans="1:7">
      <c r="A64" s="86"/>
      <c r="B64" s="103"/>
      <c r="C64" s="87" t="s">
        <v>0</v>
      </c>
      <c r="D64" s="91">
        <v>6</v>
      </c>
      <c r="E64" s="35"/>
      <c r="F64" s="38"/>
      <c r="G64" s="131">
        <f>D64*E64</f>
        <v>0</v>
      </c>
    </row>
    <row r="65" spans="1:7">
      <c r="A65" s="86"/>
      <c r="B65" s="103"/>
      <c r="C65" s="87"/>
      <c r="D65" s="91"/>
      <c r="E65" s="35"/>
      <c r="F65" s="38"/>
      <c r="G65" s="131"/>
    </row>
    <row r="66" spans="1:7" ht="39" customHeight="1">
      <c r="A66" s="86"/>
      <c r="B66" s="83" t="s">
        <v>95</v>
      </c>
      <c r="C66" s="87"/>
      <c r="D66" s="91"/>
      <c r="E66" s="35"/>
      <c r="F66" s="38"/>
      <c r="G66" s="131"/>
    </row>
    <row r="67" spans="1:7">
      <c r="A67" s="86"/>
      <c r="B67" s="99" t="s">
        <v>25</v>
      </c>
      <c r="C67" s="99"/>
      <c r="D67" s="100"/>
      <c r="E67" s="36"/>
      <c r="F67" s="38"/>
      <c r="G67" s="131"/>
    </row>
    <row r="68" spans="1:7">
      <c r="A68" s="86"/>
      <c r="B68" s="106" t="s">
        <v>26</v>
      </c>
      <c r="C68" s="99"/>
      <c r="D68" s="100"/>
      <c r="E68" s="36"/>
      <c r="F68" s="38"/>
      <c r="G68" s="131"/>
    </row>
    <row r="69" spans="1:7">
      <c r="A69" s="86"/>
      <c r="B69" s="106" t="s">
        <v>22</v>
      </c>
      <c r="C69" s="99"/>
      <c r="D69" s="100"/>
      <c r="E69" s="36"/>
      <c r="F69" s="38"/>
      <c r="G69" s="131"/>
    </row>
    <row r="70" spans="1:7">
      <c r="A70" s="86"/>
      <c r="B70" s="106" t="s">
        <v>27</v>
      </c>
      <c r="C70" s="99"/>
      <c r="D70" s="100"/>
      <c r="E70" s="36"/>
      <c r="F70" s="38"/>
      <c r="G70" s="131"/>
    </row>
    <row r="71" spans="1:7">
      <c r="A71" s="86"/>
      <c r="B71" s="106" t="s">
        <v>28</v>
      </c>
      <c r="C71" s="99"/>
      <c r="D71" s="100"/>
      <c r="E71" s="36"/>
      <c r="F71" s="38"/>
      <c r="G71" s="131"/>
    </row>
    <row r="72" spans="1:7">
      <c r="A72" s="86"/>
      <c r="B72" s="106" t="s">
        <v>29</v>
      </c>
      <c r="C72" s="99"/>
      <c r="D72" s="100"/>
      <c r="E72" s="36"/>
      <c r="F72" s="38"/>
      <c r="G72" s="131"/>
    </row>
    <row r="73" spans="1:7">
      <c r="A73" s="86"/>
      <c r="B73" s="106" t="s">
        <v>23</v>
      </c>
      <c r="C73" s="99"/>
      <c r="D73" s="100"/>
      <c r="E73" s="36"/>
      <c r="F73" s="38"/>
      <c r="G73" s="131"/>
    </row>
    <row r="74" spans="1:7">
      <c r="A74" s="86"/>
      <c r="B74" s="106" t="s">
        <v>24</v>
      </c>
      <c r="C74" s="99"/>
      <c r="D74" s="100"/>
      <c r="E74" s="36"/>
      <c r="F74" s="38"/>
      <c r="G74" s="131"/>
    </row>
    <row r="75" spans="1:7">
      <c r="A75" s="86"/>
      <c r="B75" s="106" t="s">
        <v>30</v>
      </c>
      <c r="C75" s="99"/>
      <c r="D75" s="100"/>
      <c r="E75" s="36"/>
      <c r="F75" s="38"/>
      <c r="G75" s="131"/>
    </row>
    <row r="76" spans="1:7">
      <c r="A76" s="86"/>
      <c r="B76" s="106" t="s">
        <v>31</v>
      </c>
      <c r="C76" s="99"/>
      <c r="D76" s="100"/>
      <c r="E76" s="36"/>
      <c r="F76" s="38"/>
      <c r="G76" s="131"/>
    </row>
    <row r="77" spans="1:7">
      <c r="A77" s="86"/>
      <c r="B77" s="106" t="s">
        <v>32</v>
      </c>
      <c r="C77" s="99"/>
      <c r="D77" s="100"/>
      <c r="E77" s="44"/>
      <c r="F77" s="38"/>
      <c r="G77" s="99"/>
    </row>
    <row r="78" spans="1:7">
      <c r="A78" s="86"/>
      <c r="B78" s="106" t="s">
        <v>33</v>
      </c>
      <c r="C78" s="99"/>
      <c r="D78" s="100"/>
      <c r="E78" s="44"/>
      <c r="F78" s="38"/>
      <c r="G78" s="99"/>
    </row>
    <row r="79" spans="1:7" ht="41.25" customHeight="1">
      <c r="A79" s="86"/>
      <c r="B79" s="90" t="s">
        <v>147</v>
      </c>
      <c r="C79" s="99"/>
      <c r="D79" s="100"/>
      <c r="E79" s="44"/>
      <c r="F79" s="38"/>
      <c r="G79" s="99"/>
    </row>
    <row r="80" spans="1:7" ht="12.75" customHeight="1">
      <c r="A80" s="86"/>
      <c r="B80" s="107"/>
      <c r="C80" s="99"/>
      <c r="D80" s="100"/>
      <c r="E80" s="44"/>
      <c r="F80" s="38"/>
      <c r="G80" s="99"/>
    </row>
    <row r="81" spans="1:7">
      <c r="A81" s="86"/>
      <c r="B81" s="108"/>
      <c r="C81" s="99"/>
      <c r="D81" s="100"/>
      <c r="E81" s="44"/>
      <c r="F81" s="38"/>
      <c r="G81" s="99"/>
    </row>
    <row r="82" spans="1:7" ht="158.25" customHeight="1">
      <c r="A82" s="86" t="s">
        <v>111</v>
      </c>
      <c r="B82" s="104" t="s">
        <v>148</v>
      </c>
      <c r="C82" s="99"/>
      <c r="D82" s="100"/>
      <c r="E82" s="44"/>
      <c r="F82" s="38"/>
      <c r="G82" s="99"/>
    </row>
    <row r="83" spans="1:7">
      <c r="A83" s="86"/>
      <c r="B83" s="90"/>
      <c r="C83" s="87" t="s">
        <v>18</v>
      </c>
      <c r="D83" s="88">
        <v>60</v>
      </c>
      <c r="E83" s="37"/>
      <c r="F83" s="38"/>
      <c r="G83" s="131">
        <f>D83*E83</f>
        <v>0</v>
      </c>
    </row>
    <row r="84" spans="1:7">
      <c r="A84" s="86"/>
      <c r="B84" s="90"/>
      <c r="C84" s="87"/>
      <c r="D84" s="91"/>
      <c r="E84" s="37"/>
      <c r="F84" s="38"/>
      <c r="G84" s="99"/>
    </row>
    <row r="85" spans="1:7" ht="116.25" customHeight="1">
      <c r="A85" s="86" t="s">
        <v>112</v>
      </c>
      <c r="B85" s="104" t="s">
        <v>149</v>
      </c>
      <c r="C85" s="87"/>
      <c r="D85" s="91"/>
      <c r="E85" s="37"/>
      <c r="F85" s="38"/>
      <c r="G85" s="99"/>
    </row>
    <row r="86" spans="1:7">
      <c r="A86" s="86"/>
      <c r="B86" s="107"/>
      <c r="C86" s="87" t="s">
        <v>18</v>
      </c>
      <c r="D86" s="91">
        <v>150</v>
      </c>
      <c r="E86" s="37"/>
      <c r="F86" s="38"/>
      <c r="G86" s="131">
        <f>D86*E86</f>
        <v>0</v>
      </c>
    </row>
    <row r="87" spans="1:7" ht="77.25" customHeight="1">
      <c r="A87" s="86"/>
      <c r="B87" s="104" t="s">
        <v>42</v>
      </c>
      <c r="C87" s="99"/>
      <c r="D87" s="100"/>
      <c r="E87" s="44"/>
      <c r="F87" s="38"/>
      <c r="G87" s="99"/>
    </row>
    <row r="88" spans="1:7">
      <c r="A88" s="86"/>
      <c r="B88" s="106"/>
      <c r="C88" s="99"/>
      <c r="D88" s="100"/>
      <c r="E88" s="44"/>
      <c r="F88" s="38"/>
      <c r="G88" s="99"/>
    </row>
    <row r="89" spans="1:7" ht="148.5" customHeight="1">
      <c r="A89" s="86" t="s">
        <v>113</v>
      </c>
      <c r="B89" s="104" t="s">
        <v>156</v>
      </c>
      <c r="C89" s="99"/>
      <c r="D89" s="100"/>
      <c r="E89" s="44"/>
      <c r="F89" s="38"/>
      <c r="G89" s="99"/>
    </row>
    <row r="90" spans="1:7">
      <c r="A90" s="86"/>
      <c r="B90" s="103" t="s">
        <v>35</v>
      </c>
      <c r="C90" s="99"/>
      <c r="D90" s="100"/>
      <c r="E90" s="44"/>
      <c r="F90" s="38"/>
      <c r="G90" s="131"/>
    </row>
    <row r="91" spans="1:7">
      <c r="A91" s="86"/>
      <c r="B91" s="106" t="s">
        <v>34</v>
      </c>
      <c r="C91" s="99" t="s">
        <v>14</v>
      </c>
      <c r="D91" s="100">
        <v>10</v>
      </c>
      <c r="E91" s="44"/>
      <c r="F91" s="38"/>
      <c r="G91" s="131">
        <f>D91*E91</f>
        <v>0</v>
      </c>
    </row>
    <row r="92" spans="1:7">
      <c r="A92" s="86"/>
      <c r="B92" s="106"/>
      <c r="C92" s="99"/>
      <c r="D92" s="100"/>
      <c r="E92" s="44"/>
      <c r="F92" s="38"/>
      <c r="G92" s="131"/>
    </row>
    <row r="93" spans="1:7">
      <c r="A93" s="86"/>
      <c r="B93" s="104" t="s">
        <v>43</v>
      </c>
      <c r="C93" s="99"/>
      <c r="D93" s="85"/>
      <c r="E93" s="44"/>
      <c r="F93" s="38"/>
      <c r="G93" s="131"/>
    </row>
    <row r="94" spans="1:7" ht="60" customHeight="1">
      <c r="A94" s="86"/>
      <c r="B94" s="104" t="s">
        <v>96</v>
      </c>
      <c r="C94" s="87" t="s">
        <v>12</v>
      </c>
      <c r="D94" s="88">
        <v>900</v>
      </c>
      <c r="E94" s="44"/>
      <c r="F94" s="38"/>
      <c r="G94" s="131">
        <f>D94*E94</f>
        <v>0</v>
      </c>
    </row>
    <row r="95" spans="1:7">
      <c r="A95" s="86"/>
      <c r="B95" s="109"/>
      <c r="C95" s="87"/>
      <c r="D95" s="88"/>
      <c r="E95" s="44"/>
      <c r="F95" s="38"/>
      <c r="G95" s="131"/>
    </row>
    <row r="96" spans="1:7" ht="51">
      <c r="A96" s="86"/>
      <c r="B96" s="104" t="s">
        <v>97</v>
      </c>
      <c r="C96" s="87" t="s">
        <v>12</v>
      </c>
      <c r="D96" s="85">
        <v>86</v>
      </c>
      <c r="E96" s="44"/>
      <c r="F96" s="38"/>
      <c r="G96" s="131">
        <f>D96*E96</f>
        <v>0</v>
      </c>
    </row>
    <row r="97" spans="1:7">
      <c r="A97" s="86"/>
      <c r="B97" s="110"/>
      <c r="C97" s="99"/>
      <c r="D97" s="85"/>
      <c r="E97" s="44"/>
      <c r="F97" s="38"/>
      <c r="G97" s="36"/>
    </row>
    <row r="98" spans="1:7">
      <c r="A98" s="86"/>
      <c r="B98" s="106"/>
      <c r="C98" s="99"/>
      <c r="D98" s="85"/>
      <c r="E98" s="44"/>
      <c r="F98" s="38"/>
      <c r="G98" s="36"/>
    </row>
    <row r="99" spans="1:7" ht="135.75" customHeight="1">
      <c r="A99" s="86" t="s">
        <v>114</v>
      </c>
      <c r="B99" s="104" t="s">
        <v>150</v>
      </c>
      <c r="C99" s="99"/>
      <c r="D99" s="100"/>
      <c r="E99" s="44"/>
      <c r="F99" s="38"/>
      <c r="G99" s="36"/>
    </row>
    <row r="100" spans="1:7" ht="67.5" customHeight="1">
      <c r="A100" s="86"/>
      <c r="B100" s="104" t="s">
        <v>36</v>
      </c>
      <c r="C100" s="99"/>
      <c r="D100" s="100"/>
      <c r="E100" s="44"/>
      <c r="F100" s="38"/>
      <c r="G100" s="36"/>
    </row>
    <row r="101" spans="1:7" ht="14.25">
      <c r="A101" s="86"/>
      <c r="B101" s="51" t="s">
        <v>44</v>
      </c>
      <c r="C101" s="52" t="s">
        <v>162</v>
      </c>
      <c r="D101" s="53">
        <v>820</v>
      </c>
      <c r="E101" s="54"/>
      <c r="F101" s="52"/>
      <c r="G101" s="55">
        <v>0</v>
      </c>
    </row>
    <row r="102" spans="1:7" ht="14.25">
      <c r="A102" s="86"/>
      <c r="B102" s="104" t="s">
        <v>45</v>
      </c>
      <c r="C102" s="87" t="s">
        <v>12</v>
      </c>
      <c r="D102" s="100">
        <v>145</v>
      </c>
      <c r="E102" s="44"/>
      <c r="F102" s="38"/>
      <c r="G102" s="131">
        <f>D102*E102</f>
        <v>0</v>
      </c>
    </row>
    <row r="103" spans="1:7">
      <c r="A103" s="86"/>
      <c r="B103" s="104"/>
      <c r="C103" s="99"/>
      <c r="D103" s="100"/>
      <c r="E103" s="44"/>
      <c r="F103" s="38"/>
      <c r="G103" s="36"/>
    </row>
    <row r="104" spans="1:7" ht="147" customHeight="1">
      <c r="A104" s="82" t="s">
        <v>115</v>
      </c>
      <c r="B104" s="104" t="s">
        <v>151</v>
      </c>
      <c r="C104" s="99"/>
      <c r="D104" s="100"/>
      <c r="E104" s="44"/>
      <c r="F104" s="38"/>
      <c r="G104" s="36"/>
    </row>
    <row r="105" spans="1:7">
      <c r="A105" s="86"/>
      <c r="B105" s="104" t="s">
        <v>67</v>
      </c>
      <c r="C105" s="111" t="s">
        <v>65</v>
      </c>
      <c r="D105" s="100">
        <v>21</v>
      </c>
      <c r="E105" s="44"/>
      <c r="F105" s="38"/>
      <c r="G105" s="131">
        <f>D105*E105</f>
        <v>0</v>
      </c>
    </row>
    <row r="106" spans="1:7">
      <c r="A106" s="86"/>
      <c r="B106" s="104" t="s">
        <v>63</v>
      </c>
      <c r="C106" s="111" t="s">
        <v>66</v>
      </c>
      <c r="D106" s="100">
        <v>850</v>
      </c>
      <c r="E106" s="44"/>
      <c r="F106" s="38"/>
      <c r="G106" s="131">
        <f>D106*E106</f>
        <v>0</v>
      </c>
    </row>
    <row r="107" spans="1:7" ht="14.25">
      <c r="A107" s="86"/>
      <c r="B107" s="104" t="s">
        <v>64</v>
      </c>
      <c r="C107" s="87" t="s">
        <v>12</v>
      </c>
      <c r="D107" s="100">
        <v>10</v>
      </c>
      <c r="E107" s="44"/>
      <c r="F107" s="38"/>
      <c r="G107" s="131">
        <f>D107*E107</f>
        <v>0</v>
      </c>
    </row>
    <row r="108" spans="1:7" ht="13.5" thickBot="1">
      <c r="A108" s="86"/>
      <c r="B108" s="104"/>
      <c r="C108" s="99"/>
      <c r="D108" s="100"/>
      <c r="E108" s="44"/>
      <c r="F108" s="38"/>
      <c r="G108" s="38"/>
    </row>
    <row r="109" spans="1:7" ht="13.5" customHeight="1" thickBot="1">
      <c r="A109" s="102" t="s">
        <v>10</v>
      </c>
      <c r="B109" s="112" t="s">
        <v>62</v>
      </c>
      <c r="C109" s="113"/>
      <c r="D109" s="113"/>
      <c r="E109" s="40"/>
      <c r="F109" s="38"/>
      <c r="G109" s="41">
        <f>SUM(G57:G108)</f>
        <v>0</v>
      </c>
    </row>
    <row r="110" spans="1:7">
      <c r="A110" s="99"/>
      <c r="B110" s="114"/>
      <c r="C110" s="99"/>
      <c r="D110" s="100"/>
      <c r="E110" s="38"/>
      <c r="F110" s="38"/>
      <c r="G110" s="38"/>
    </row>
    <row r="111" spans="1:7">
      <c r="A111" s="115" t="s">
        <v>154</v>
      </c>
      <c r="B111" s="116"/>
      <c r="C111" s="116"/>
      <c r="D111" s="116"/>
      <c r="E111" s="43"/>
      <c r="F111" s="43"/>
      <c r="G111" s="43"/>
    </row>
    <row r="112" spans="1:7">
      <c r="A112" s="99"/>
      <c r="B112" s="114"/>
      <c r="C112" s="99"/>
      <c r="D112" s="100"/>
      <c r="E112" s="38"/>
      <c r="F112" s="38"/>
      <c r="G112" s="38"/>
    </row>
    <row r="113" spans="1:7">
      <c r="A113" s="99"/>
      <c r="B113" s="114" t="s">
        <v>38</v>
      </c>
      <c r="C113" s="99"/>
      <c r="D113" s="100"/>
      <c r="E113" s="38"/>
      <c r="F113" s="38"/>
      <c r="G113" s="38"/>
    </row>
    <row r="114" spans="1:7" ht="153">
      <c r="A114" s="86" t="s">
        <v>116</v>
      </c>
      <c r="B114" s="83" t="s">
        <v>158</v>
      </c>
      <c r="C114" s="99"/>
      <c r="D114" s="100"/>
      <c r="E114" s="38"/>
      <c r="F114" s="38"/>
      <c r="G114" s="38"/>
    </row>
    <row r="115" spans="1:7" ht="14.25" customHeight="1">
      <c r="A115" s="86"/>
      <c r="B115" s="107"/>
      <c r="C115" s="99"/>
      <c r="D115" s="100"/>
      <c r="E115" s="38"/>
      <c r="F115" s="38"/>
      <c r="G115" s="38"/>
    </row>
    <row r="116" spans="1:7">
      <c r="A116" s="99"/>
      <c r="B116" s="114" t="s">
        <v>50</v>
      </c>
      <c r="C116" s="99" t="s">
        <v>8</v>
      </c>
      <c r="D116" s="100">
        <v>1</v>
      </c>
      <c r="E116" s="36"/>
      <c r="F116" s="36"/>
      <c r="G116" s="131">
        <f>D116*E116</f>
        <v>0</v>
      </c>
    </row>
    <row r="117" spans="1:7">
      <c r="A117" s="99"/>
      <c r="B117" s="114" t="s">
        <v>51</v>
      </c>
      <c r="C117" s="111" t="s">
        <v>8</v>
      </c>
      <c r="D117" s="100">
        <v>1</v>
      </c>
      <c r="E117" s="36"/>
      <c r="F117" s="36"/>
      <c r="G117" s="131">
        <f>D117*E117</f>
        <v>0</v>
      </c>
    </row>
    <row r="118" spans="1:7">
      <c r="A118" s="99"/>
      <c r="B118" s="83" t="s">
        <v>46</v>
      </c>
      <c r="C118" s="99"/>
      <c r="D118" s="100"/>
      <c r="E118" s="36"/>
      <c r="F118" s="36"/>
      <c r="G118" s="131"/>
    </row>
    <row r="119" spans="1:7" ht="51">
      <c r="A119" s="99"/>
      <c r="B119" s="83" t="s">
        <v>159</v>
      </c>
      <c r="C119" s="99"/>
      <c r="D119" s="100"/>
      <c r="E119" s="36"/>
      <c r="F119" s="36"/>
      <c r="G119" s="131"/>
    </row>
    <row r="120" spans="1:7">
      <c r="A120" s="99"/>
      <c r="B120" s="83" t="s">
        <v>48</v>
      </c>
      <c r="C120" s="111" t="s">
        <v>8</v>
      </c>
      <c r="D120" s="100">
        <v>1</v>
      </c>
      <c r="E120" s="36"/>
      <c r="F120" s="36"/>
      <c r="G120" s="131">
        <f>D120*E120</f>
        <v>0</v>
      </c>
    </row>
    <row r="121" spans="1:7">
      <c r="A121" s="99"/>
      <c r="B121" s="83" t="s">
        <v>47</v>
      </c>
      <c r="C121" s="111" t="s">
        <v>8</v>
      </c>
      <c r="D121" s="100">
        <v>1</v>
      </c>
      <c r="E121" s="36"/>
      <c r="F121" s="36"/>
      <c r="G121" s="131">
        <f>D121*E121</f>
        <v>0</v>
      </c>
    </row>
    <row r="122" spans="1:7">
      <c r="A122" s="99"/>
      <c r="B122" s="83" t="s">
        <v>49</v>
      </c>
      <c r="C122" s="111" t="s">
        <v>8</v>
      </c>
      <c r="D122" s="100">
        <v>4</v>
      </c>
      <c r="E122" s="36"/>
      <c r="F122" s="36"/>
      <c r="G122" s="131">
        <f>D122*E122</f>
        <v>0</v>
      </c>
    </row>
    <row r="123" spans="1:7">
      <c r="A123" s="99"/>
      <c r="B123" s="90"/>
      <c r="C123" s="111"/>
      <c r="D123" s="100"/>
      <c r="E123" s="36"/>
      <c r="F123" s="36"/>
      <c r="G123" s="131"/>
    </row>
    <row r="124" spans="1:7" ht="13.5" thickBot="1">
      <c r="A124" s="99"/>
      <c r="B124" s="83"/>
      <c r="C124" s="99"/>
      <c r="D124" s="100"/>
      <c r="E124" s="36"/>
      <c r="F124" s="36"/>
      <c r="G124" s="131"/>
    </row>
    <row r="125" spans="1:7" ht="13.5" thickBot="1">
      <c r="A125" s="117" t="s">
        <v>11</v>
      </c>
      <c r="B125" s="118" t="s">
        <v>89</v>
      </c>
      <c r="C125" s="119"/>
      <c r="D125" s="119"/>
      <c r="E125" s="46"/>
      <c r="F125" s="38"/>
      <c r="G125" s="133">
        <f>SUM(G115:G124)</f>
        <v>0</v>
      </c>
    </row>
    <row r="126" spans="1:7">
      <c r="A126" s="99"/>
      <c r="B126" s="83"/>
      <c r="C126" s="99"/>
      <c r="D126" s="100"/>
      <c r="E126" s="38"/>
      <c r="F126" s="38"/>
      <c r="G126" s="99"/>
    </row>
    <row r="127" spans="1:7">
      <c r="A127" s="99"/>
      <c r="B127" s="83"/>
      <c r="C127" s="99"/>
      <c r="D127" s="100"/>
      <c r="E127" s="38"/>
      <c r="F127" s="38"/>
      <c r="G127" s="99"/>
    </row>
    <row r="128" spans="1:7">
      <c r="A128" s="120" t="s">
        <v>56</v>
      </c>
      <c r="B128" s="120"/>
      <c r="C128" s="120"/>
      <c r="D128" s="120"/>
      <c r="E128" s="48"/>
      <c r="F128" s="48"/>
      <c r="G128" s="120"/>
    </row>
    <row r="129" spans="1:7">
      <c r="A129" s="99"/>
      <c r="B129" s="83"/>
      <c r="C129" s="99"/>
      <c r="D129" s="100"/>
      <c r="E129" s="38"/>
      <c r="F129" s="38"/>
      <c r="G129" s="99"/>
    </row>
    <row r="130" spans="1:7" ht="25.5">
      <c r="A130" s="82" t="s">
        <v>117</v>
      </c>
      <c r="B130" s="121" t="s">
        <v>69</v>
      </c>
      <c r="C130" s="99"/>
      <c r="D130" s="100"/>
      <c r="E130" s="38"/>
      <c r="F130" s="38"/>
      <c r="G130" s="99"/>
    </row>
    <row r="131" spans="1:7">
      <c r="A131" s="122"/>
      <c r="B131" s="123"/>
      <c r="C131" s="111" t="s">
        <v>15</v>
      </c>
      <c r="D131" s="100">
        <v>1</v>
      </c>
      <c r="E131" s="36"/>
      <c r="F131" s="36"/>
      <c r="G131" s="131">
        <f>D131*E131</f>
        <v>0</v>
      </c>
    </row>
    <row r="132" spans="1:7">
      <c r="A132" s="99"/>
      <c r="B132" s="83"/>
      <c r="C132" s="99"/>
      <c r="D132" s="100"/>
      <c r="E132" s="36"/>
      <c r="F132" s="36"/>
      <c r="G132" s="131"/>
    </row>
    <row r="133" spans="1:7" ht="77.25" customHeight="1">
      <c r="A133" s="82" t="s">
        <v>118</v>
      </c>
      <c r="B133" s="124" t="s">
        <v>98</v>
      </c>
      <c r="C133" s="99"/>
      <c r="D133" s="100"/>
      <c r="E133" s="36"/>
      <c r="F133" s="36"/>
      <c r="G133" s="131"/>
    </row>
    <row r="134" spans="1:7">
      <c r="A134" s="99"/>
      <c r="B134" s="125" t="s">
        <v>60</v>
      </c>
      <c r="C134" s="111" t="s">
        <v>58</v>
      </c>
      <c r="D134" s="100">
        <v>22</v>
      </c>
      <c r="E134" s="36"/>
      <c r="F134" s="36"/>
      <c r="G134" s="131">
        <f>D134*E134</f>
        <v>0</v>
      </c>
    </row>
    <row r="135" spans="1:7">
      <c r="A135" s="99"/>
      <c r="B135" s="126" t="s">
        <v>57</v>
      </c>
      <c r="C135" s="99" t="s">
        <v>59</v>
      </c>
      <c r="D135" s="100">
        <v>25</v>
      </c>
      <c r="E135" s="36"/>
      <c r="F135" s="36"/>
      <c r="G135" s="131">
        <f>D135*E135</f>
        <v>0</v>
      </c>
    </row>
    <row r="136" spans="1:7">
      <c r="A136" s="99"/>
      <c r="B136" s="83"/>
      <c r="C136" s="99"/>
      <c r="D136" s="100"/>
      <c r="E136" s="36"/>
      <c r="F136" s="36"/>
      <c r="G136" s="131"/>
    </row>
    <row r="137" spans="1:7" ht="63.75">
      <c r="A137" s="82" t="s">
        <v>119</v>
      </c>
      <c r="B137" s="127" t="s">
        <v>99</v>
      </c>
      <c r="C137" s="99"/>
      <c r="D137" s="100"/>
      <c r="E137" s="36"/>
      <c r="F137" s="36"/>
      <c r="G137" s="131"/>
    </row>
    <row r="138" spans="1:7">
      <c r="A138" s="99"/>
      <c r="B138" s="83"/>
      <c r="C138" s="111" t="s">
        <v>15</v>
      </c>
      <c r="D138" s="100">
        <v>1</v>
      </c>
      <c r="E138" s="36"/>
      <c r="F138" s="36"/>
      <c r="G138" s="131">
        <f>D138*E138</f>
        <v>0</v>
      </c>
    </row>
    <row r="139" spans="1:7">
      <c r="A139" s="99"/>
      <c r="B139" s="83"/>
      <c r="C139" s="111"/>
      <c r="D139" s="100"/>
      <c r="E139" s="36"/>
      <c r="F139" s="36"/>
      <c r="G139" s="131"/>
    </row>
    <row r="140" spans="1:7" ht="25.5">
      <c r="A140" s="82" t="s">
        <v>120</v>
      </c>
      <c r="B140" s="123" t="s">
        <v>68</v>
      </c>
      <c r="C140" s="111"/>
      <c r="D140" s="100"/>
      <c r="E140" s="36"/>
      <c r="F140" s="36"/>
      <c r="G140" s="131"/>
    </row>
    <row r="141" spans="1:7">
      <c r="A141" s="99"/>
      <c r="B141" s="83"/>
      <c r="C141" s="111" t="s">
        <v>15</v>
      </c>
      <c r="D141" s="100">
        <v>1</v>
      </c>
      <c r="E141" s="36"/>
      <c r="F141" s="36"/>
      <c r="G141" s="131">
        <f>D141*E141</f>
        <v>0</v>
      </c>
    </row>
    <row r="142" spans="1:7">
      <c r="A142" s="99"/>
      <c r="B142" s="83"/>
      <c r="C142" s="111"/>
      <c r="D142" s="100"/>
      <c r="E142" s="36"/>
      <c r="F142" s="36"/>
      <c r="G142" s="131"/>
    </row>
    <row r="143" spans="1:7" ht="38.25">
      <c r="A143" s="82" t="s">
        <v>121</v>
      </c>
      <c r="B143" s="127" t="s">
        <v>71</v>
      </c>
      <c r="C143" s="111"/>
      <c r="D143" s="100"/>
      <c r="E143" s="36"/>
      <c r="F143" s="36"/>
      <c r="G143" s="131"/>
    </row>
    <row r="144" spans="1:7">
      <c r="A144" s="99"/>
      <c r="B144" s="127" t="s">
        <v>152</v>
      </c>
      <c r="C144" s="111" t="s">
        <v>65</v>
      </c>
      <c r="D144" s="100">
        <v>17</v>
      </c>
      <c r="E144" s="36"/>
      <c r="F144" s="36"/>
      <c r="G144" s="131">
        <f>D144*E144</f>
        <v>0</v>
      </c>
    </row>
    <row r="145" spans="1:7">
      <c r="A145" s="99"/>
      <c r="B145" s="108" t="s">
        <v>70</v>
      </c>
      <c r="C145" s="111" t="s">
        <v>65</v>
      </c>
      <c r="D145" s="100">
        <v>25</v>
      </c>
      <c r="E145" s="35"/>
      <c r="F145" s="36"/>
      <c r="G145" s="131">
        <f>D145*E145</f>
        <v>0</v>
      </c>
    </row>
    <row r="146" spans="1:7">
      <c r="A146" s="99"/>
      <c r="B146" s="108"/>
      <c r="C146" s="111"/>
      <c r="D146" s="100"/>
      <c r="E146" s="36"/>
      <c r="F146" s="36"/>
      <c r="G146" s="131"/>
    </row>
    <row r="147" spans="1:7" ht="51">
      <c r="A147" s="82" t="s">
        <v>122</v>
      </c>
      <c r="B147" s="128" t="s">
        <v>72</v>
      </c>
      <c r="C147" s="111"/>
      <c r="D147" s="100"/>
      <c r="E147" s="36"/>
      <c r="F147" s="36"/>
      <c r="G147" s="131"/>
    </row>
    <row r="148" spans="1:7" ht="14.25">
      <c r="A148" s="99"/>
      <c r="B148" s="127" t="s">
        <v>73</v>
      </c>
      <c r="C148" s="87" t="s">
        <v>12</v>
      </c>
      <c r="D148" s="100">
        <v>45</v>
      </c>
      <c r="E148" s="36"/>
      <c r="F148" s="36"/>
      <c r="G148" s="131">
        <f>D148*E148</f>
        <v>0</v>
      </c>
    </row>
    <row r="149" spans="1:7">
      <c r="A149" s="99"/>
      <c r="B149" s="108"/>
      <c r="C149" s="111"/>
      <c r="D149" s="100"/>
      <c r="E149" s="36"/>
      <c r="F149" s="36"/>
      <c r="G149" s="131"/>
    </row>
    <row r="150" spans="1:7" ht="25.5" customHeight="1">
      <c r="A150" s="82" t="s">
        <v>123</v>
      </c>
      <c r="B150" s="127" t="s">
        <v>74</v>
      </c>
      <c r="C150" s="111"/>
      <c r="D150" s="100"/>
      <c r="E150" s="36"/>
      <c r="F150" s="36"/>
      <c r="G150" s="131"/>
    </row>
    <row r="151" spans="1:7" ht="14.25">
      <c r="A151" s="99"/>
      <c r="B151" s="127" t="s">
        <v>75</v>
      </c>
      <c r="C151" s="111" t="s">
        <v>65</v>
      </c>
      <c r="D151" s="100">
        <v>6</v>
      </c>
      <c r="E151" s="36"/>
      <c r="F151" s="36"/>
      <c r="G151" s="131">
        <f>D151*E151</f>
        <v>0</v>
      </c>
    </row>
    <row r="152" spans="1:7">
      <c r="A152" s="99"/>
      <c r="B152" s="83"/>
      <c r="C152" s="99"/>
      <c r="D152" s="100"/>
      <c r="E152" s="36"/>
      <c r="F152" s="36"/>
      <c r="G152" s="131"/>
    </row>
    <row r="153" spans="1:7" ht="104.25" customHeight="1">
      <c r="A153" s="82" t="s">
        <v>124</v>
      </c>
      <c r="B153" s="104" t="s">
        <v>153</v>
      </c>
      <c r="C153" s="99"/>
      <c r="D153" s="100"/>
      <c r="E153" s="36"/>
      <c r="F153" s="36"/>
      <c r="G153" s="131"/>
    </row>
    <row r="154" spans="1:7">
      <c r="A154" s="99"/>
      <c r="B154" s="83"/>
      <c r="C154" s="99" t="s">
        <v>59</v>
      </c>
      <c r="D154" s="100">
        <v>32</v>
      </c>
      <c r="E154" s="36"/>
      <c r="F154" s="36"/>
      <c r="G154" s="131">
        <f>D154*E154</f>
        <v>0</v>
      </c>
    </row>
    <row r="155" spans="1:7" ht="10.5" customHeight="1">
      <c r="A155" s="99"/>
      <c r="B155" s="83"/>
      <c r="C155" s="99"/>
      <c r="D155" s="100"/>
      <c r="E155" s="36"/>
      <c r="F155" s="36"/>
      <c r="G155" s="131"/>
    </row>
    <row r="156" spans="1:7" ht="76.5">
      <c r="A156" s="82" t="s">
        <v>125</v>
      </c>
      <c r="B156" s="129" t="s">
        <v>76</v>
      </c>
      <c r="C156" s="99"/>
      <c r="D156" s="100"/>
      <c r="E156" s="36"/>
      <c r="F156" s="36"/>
      <c r="G156" s="131"/>
    </row>
    <row r="157" spans="1:7">
      <c r="A157" s="99"/>
      <c r="B157" s="83"/>
      <c r="C157" s="111" t="s">
        <v>15</v>
      </c>
      <c r="D157" s="100">
        <v>3</v>
      </c>
      <c r="E157" s="36"/>
      <c r="F157" s="36"/>
      <c r="G157" s="131">
        <f>D157*E157</f>
        <v>0</v>
      </c>
    </row>
    <row r="158" spans="1:7" ht="63.75">
      <c r="A158" s="82" t="s">
        <v>126</v>
      </c>
      <c r="B158" s="130" t="s">
        <v>77</v>
      </c>
      <c r="C158" s="111"/>
      <c r="D158" s="100"/>
      <c r="E158" s="36"/>
      <c r="F158" s="36"/>
      <c r="G158" s="131"/>
    </row>
    <row r="159" spans="1:7">
      <c r="A159" s="99"/>
      <c r="B159" s="83"/>
      <c r="C159" s="111" t="s">
        <v>15</v>
      </c>
      <c r="D159" s="100">
        <v>2</v>
      </c>
      <c r="E159" s="36"/>
      <c r="F159" s="36"/>
      <c r="G159" s="131">
        <f>D159*E159</f>
        <v>0</v>
      </c>
    </row>
    <row r="160" spans="1:7" ht="10.5" customHeight="1">
      <c r="A160" s="99"/>
      <c r="B160" s="83"/>
      <c r="C160" s="111"/>
      <c r="D160" s="100"/>
      <c r="E160" s="36"/>
      <c r="F160" s="36"/>
      <c r="G160" s="131"/>
    </row>
    <row r="161" spans="1:7" ht="25.5">
      <c r="A161" s="82" t="s">
        <v>127</v>
      </c>
      <c r="B161" s="130" t="s">
        <v>78</v>
      </c>
      <c r="C161" s="111"/>
      <c r="D161" s="100"/>
      <c r="E161" s="36"/>
      <c r="F161" s="36"/>
      <c r="G161" s="131"/>
    </row>
    <row r="162" spans="1:7" ht="27">
      <c r="A162" s="99"/>
      <c r="B162" s="127" t="s">
        <v>79</v>
      </c>
      <c r="C162" s="111" t="s">
        <v>65</v>
      </c>
      <c r="D162" s="100">
        <v>0.8</v>
      </c>
      <c r="E162" s="36"/>
      <c r="F162" s="36"/>
      <c r="G162" s="131">
        <f>D162*E162</f>
        <v>0</v>
      </c>
    </row>
    <row r="163" spans="1:7" ht="10.5" customHeight="1">
      <c r="A163" s="99"/>
      <c r="B163" s="127"/>
      <c r="C163" s="111"/>
      <c r="D163" s="100"/>
      <c r="E163" s="36"/>
      <c r="F163" s="36"/>
      <c r="G163" s="131"/>
    </row>
    <row r="164" spans="1:7" ht="82.5" customHeight="1">
      <c r="A164" s="82" t="s">
        <v>128</v>
      </c>
      <c r="B164" s="130" t="s">
        <v>80</v>
      </c>
      <c r="C164" s="111"/>
      <c r="D164" s="100"/>
      <c r="E164" s="36"/>
      <c r="F164" s="36"/>
      <c r="G164" s="131"/>
    </row>
    <row r="165" spans="1:7">
      <c r="A165" s="99"/>
      <c r="B165" s="127"/>
      <c r="C165" s="111" t="s">
        <v>15</v>
      </c>
      <c r="D165" s="100">
        <v>1</v>
      </c>
      <c r="E165" s="36"/>
      <c r="F165" s="36"/>
      <c r="G165" s="131">
        <f>D165*E165</f>
        <v>0</v>
      </c>
    </row>
    <row r="166" spans="1:7">
      <c r="A166" s="99"/>
      <c r="B166" s="127"/>
      <c r="C166" s="111"/>
      <c r="D166" s="100"/>
      <c r="E166" s="36"/>
      <c r="F166" s="36"/>
      <c r="G166" s="131"/>
    </row>
    <row r="167" spans="1:7" ht="25.5">
      <c r="A167" s="82" t="s">
        <v>129</v>
      </c>
      <c r="B167" s="123" t="s">
        <v>81</v>
      </c>
      <c r="C167" s="111"/>
      <c r="D167" s="100"/>
      <c r="E167" s="36"/>
      <c r="F167" s="36"/>
      <c r="G167" s="131"/>
    </row>
    <row r="168" spans="1:7">
      <c r="A168" s="99"/>
      <c r="B168" s="127"/>
      <c r="C168" s="111" t="s">
        <v>15</v>
      </c>
      <c r="D168" s="100">
        <v>1</v>
      </c>
      <c r="E168" s="36"/>
      <c r="F168" s="36"/>
      <c r="G168" s="131">
        <f>D168*E168</f>
        <v>0</v>
      </c>
    </row>
    <row r="169" spans="1:7">
      <c r="A169" s="99"/>
      <c r="B169" s="127"/>
      <c r="C169" s="111"/>
      <c r="D169" s="100"/>
      <c r="E169" s="36"/>
      <c r="F169" s="36"/>
      <c r="G169" s="131"/>
    </row>
    <row r="170" spans="1:7" ht="51">
      <c r="A170" s="82" t="s">
        <v>130</v>
      </c>
      <c r="B170" s="127" t="s">
        <v>83</v>
      </c>
      <c r="C170" s="111"/>
      <c r="D170" s="100"/>
      <c r="E170" s="36"/>
      <c r="F170" s="36"/>
      <c r="G170" s="131"/>
    </row>
    <row r="171" spans="1:7" ht="14.25">
      <c r="A171" s="99"/>
      <c r="B171" s="127" t="s">
        <v>82</v>
      </c>
      <c r="C171" s="111" t="s">
        <v>65</v>
      </c>
      <c r="D171" s="100">
        <v>20</v>
      </c>
      <c r="E171" s="36"/>
      <c r="F171" s="36"/>
      <c r="G171" s="131">
        <f>D171*E171</f>
        <v>0</v>
      </c>
    </row>
    <row r="172" spans="1:7">
      <c r="A172" s="99"/>
      <c r="B172" s="83"/>
      <c r="C172" s="111"/>
      <c r="D172" s="100"/>
      <c r="E172" s="36"/>
      <c r="F172" s="36"/>
      <c r="G172" s="131"/>
    </row>
    <row r="173" spans="1:7" ht="91.5" customHeight="1">
      <c r="A173" s="82" t="s">
        <v>131</v>
      </c>
      <c r="B173" s="129" t="s">
        <v>93</v>
      </c>
      <c r="C173" s="111"/>
      <c r="D173" s="100"/>
      <c r="E173" s="36"/>
      <c r="F173" s="36"/>
      <c r="G173" s="131"/>
    </row>
    <row r="174" spans="1:7" ht="14.25">
      <c r="A174" s="99"/>
      <c r="B174" s="83"/>
      <c r="C174" s="87" t="s">
        <v>12</v>
      </c>
      <c r="D174" s="100">
        <v>10</v>
      </c>
      <c r="E174" s="36"/>
      <c r="F174" s="36"/>
      <c r="G174" s="131">
        <f>D174*E174</f>
        <v>0</v>
      </c>
    </row>
    <row r="175" spans="1:7" ht="13.5" thickBot="1">
      <c r="B175" s="5"/>
      <c r="C175" s="27"/>
      <c r="E175" s="2"/>
      <c r="F175" s="2"/>
      <c r="G175" s="131"/>
    </row>
    <row r="176" spans="1:7" ht="13.5" thickBot="1">
      <c r="A176" s="31" t="s">
        <v>13</v>
      </c>
      <c r="B176" s="67" t="s">
        <v>84</v>
      </c>
      <c r="C176" s="68"/>
      <c r="D176" s="68"/>
      <c r="E176" s="69"/>
      <c r="G176" s="133">
        <f>SUM(G129:G175)</f>
        <v>0</v>
      </c>
    </row>
    <row r="177" spans="1:7">
      <c r="B177" s="5"/>
      <c r="C177" s="27"/>
    </row>
    <row r="178" spans="1:7">
      <c r="B178" s="5"/>
    </row>
    <row r="179" spans="1:7">
      <c r="B179" s="16"/>
    </row>
    <row r="180" spans="1:7">
      <c r="B180" s="16"/>
    </row>
    <row r="181" spans="1:7" ht="15.75">
      <c r="A181" s="70" t="s">
        <v>19</v>
      </c>
      <c r="B181" s="71"/>
      <c r="C181" s="71"/>
      <c r="D181" s="71"/>
      <c r="E181" s="71"/>
      <c r="F181" s="71"/>
      <c r="G181" s="71"/>
    </row>
    <row r="182" spans="1:7">
      <c r="B182" s="16"/>
    </row>
    <row r="183" spans="1:7" ht="13.5" thickBot="1">
      <c r="B183" s="16"/>
    </row>
    <row r="184" spans="1:7" ht="16.5" thickBot="1">
      <c r="A184" s="18" t="s">
        <v>6</v>
      </c>
      <c r="B184" s="59" t="s">
        <v>52</v>
      </c>
      <c r="C184" s="65"/>
      <c r="D184" s="65"/>
      <c r="E184" s="65"/>
      <c r="G184" s="24">
        <f>G34</f>
        <v>0</v>
      </c>
    </row>
    <row r="185" spans="1:7" ht="15.75" thickBot="1">
      <c r="B185" s="16"/>
      <c r="G185" s="25"/>
    </row>
    <row r="186" spans="1:7" ht="16.5" thickBot="1">
      <c r="A186" s="18" t="s">
        <v>9</v>
      </c>
      <c r="B186" s="59" t="s">
        <v>39</v>
      </c>
      <c r="C186" s="65"/>
      <c r="D186" s="65"/>
      <c r="E186" s="65"/>
      <c r="G186" s="24">
        <f>G53</f>
        <v>0</v>
      </c>
    </row>
    <row r="187" spans="1:7" ht="15.75" thickBot="1">
      <c r="B187" s="16"/>
      <c r="G187" s="25"/>
    </row>
    <row r="188" spans="1:7" ht="16.5" thickBot="1">
      <c r="A188" s="18" t="s">
        <v>10</v>
      </c>
      <c r="B188" s="59" t="s">
        <v>90</v>
      </c>
      <c r="C188" s="65"/>
      <c r="D188" s="65"/>
      <c r="E188" s="65"/>
      <c r="G188" s="24">
        <f>G109</f>
        <v>0</v>
      </c>
    </row>
    <row r="189" spans="1:7" ht="15.75" thickBot="1">
      <c r="B189" s="7"/>
      <c r="C189" s="17"/>
      <c r="D189" s="17"/>
      <c r="E189" s="17"/>
      <c r="G189" s="25"/>
    </row>
    <row r="190" spans="1:7" ht="16.5" thickBot="1">
      <c r="A190" s="18" t="s">
        <v>11</v>
      </c>
      <c r="B190" s="59" t="s">
        <v>40</v>
      </c>
      <c r="C190" s="65"/>
      <c r="D190" s="65"/>
      <c r="E190" s="65"/>
      <c r="G190" s="24">
        <f>G125</f>
        <v>0</v>
      </c>
    </row>
    <row r="191" spans="1:7" ht="16.5" thickBot="1">
      <c r="A191" s="18"/>
      <c r="B191" s="28"/>
      <c r="C191" s="29"/>
      <c r="D191" s="29"/>
      <c r="E191" s="29"/>
      <c r="G191" s="30"/>
    </row>
    <row r="192" spans="1:7" ht="16.5" thickBot="1">
      <c r="A192" s="18" t="s">
        <v>13</v>
      </c>
      <c r="B192" s="59" t="s">
        <v>91</v>
      </c>
      <c r="C192" s="57"/>
      <c r="D192" s="57"/>
      <c r="E192" s="57"/>
      <c r="G192" s="24">
        <f>G176</f>
        <v>0</v>
      </c>
    </row>
    <row r="193" spans="1:7" ht="15">
      <c r="B193" s="16"/>
      <c r="G193" s="26"/>
    </row>
    <row r="194" spans="1:7">
      <c r="A194" s="60"/>
      <c r="B194" s="60"/>
      <c r="C194" s="60"/>
      <c r="D194" s="60"/>
      <c r="E194" s="60"/>
      <c r="F194" s="60"/>
      <c r="G194" s="60"/>
    </row>
    <row r="195" spans="1:7" ht="15.75">
      <c r="C195" s="59" t="s">
        <v>16</v>
      </c>
      <c r="D195" s="59"/>
      <c r="E195" s="59"/>
      <c r="G195" s="19">
        <f>SUM(G182:G193)</f>
        <v>0</v>
      </c>
    </row>
    <row r="196" spans="1:7" s="38" customFormat="1" ht="16.5" thickBot="1">
      <c r="C196" s="61" t="s">
        <v>94</v>
      </c>
      <c r="D196" s="62"/>
      <c r="E196" s="62"/>
      <c r="G196" s="49">
        <f>ROUND(G195*0.25,2)</f>
        <v>0</v>
      </c>
    </row>
    <row r="197" spans="1:7" ht="16.5" thickBot="1">
      <c r="C197" s="63" t="s">
        <v>17</v>
      </c>
      <c r="D197" s="63"/>
      <c r="E197" s="63"/>
      <c r="F197" s="15"/>
      <c r="G197" s="20">
        <f>SUM(G195:G196)</f>
        <v>0</v>
      </c>
    </row>
    <row r="198" spans="1:7" ht="15.75">
      <c r="G198" s="21"/>
    </row>
    <row r="199" spans="1:7" ht="15.75">
      <c r="G199" s="21"/>
    </row>
    <row r="200" spans="1:7" ht="15.75">
      <c r="G200" s="21"/>
    </row>
    <row r="201" spans="1:7" ht="15.75">
      <c r="C201" s="64"/>
      <c r="D201" s="64"/>
      <c r="E201" s="64"/>
      <c r="G201" s="21"/>
    </row>
    <row r="202" spans="1:7" ht="15.75">
      <c r="C202" s="66"/>
      <c r="D202" s="64"/>
      <c r="E202" s="64"/>
      <c r="G202" s="21"/>
    </row>
    <row r="203" spans="1:7" ht="15.75">
      <c r="G203" s="21"/>
    </row>
    <row r="204" spans="1:7" ht="15.75">
      <c r="G204" s="21"/>
    </row>
    <row r="205" spans="1:7" ht="15.75">
      <c r="G205" s="18"/>
    </row>
    <row r="206" spans="1:7">
      <c r="C206" s="56"/>
      <c r="D206" s="57"/>
      <c r="E206" s="57"/>
    </row>
    <row r="207" spans="1:7" ht="12.75" customHeight="1">
      <c r="C207" s="58"/>
      <c r="D207" s="57"/>
      <c r="E207" s="57"/>
    </row>
    <row r="208" spans="1:7" ht="12.75" customHeight="1">
      <c r="C208" s="32"/>
      <c r="D208" s="17"/>
      <c r="E208" s="17"/>
    </row>
    <row r="209" spans="3:7" ht="12.75" customHeight="1">
      <c r="C209" s="32"/>
      <c r="D209" s="17"/>
      <c r="E209" s="17"/>
    </row>
    <row r="210" spans="3:7" ht="12.75" customHeight="1">
      <c r="C210" s="32"/>
      <c r="D210" s="17"/>
      <c r="E210" s="17"/>
    </row>
    <row r="211" spans="3:7" ht="12.75" customHeight="1">
      <c r="C211" s="32"/>
      <c r="D211" s="17"/>
      <c r="E211" s="17"/>
    </row>
    <row r="212" spans="3:7" ht="12.75" customHeight="1">
      <c r="C212" s="32"/>
      <c r="D212" s="17"/>
      <c r="E212" s="17"/>
    </row>
    <row r="213" spans="3:7" ht="12.75" customHeight="1">
      <c r="C213" s="32"/>
      <c r="D213" s="17"/>
      <c r="E213" s="17"/>
    </row>
    <row r="214" spans="3:7" ht="12.75" customHeight="1">
      <c r="C214" s="32"/>
      <c r="D214" s="17"/>
      <c r="E214" s="17"/>
    </row>
    <row r="215" spans="3:7">
      <c r="C215" s="17"/>
      <c r="D215" s="17"/>
      <c r="E215" s="17"/>
    </row>
    <row r="216" spans="3:7">
      <c r="F216" s="17"/>
      <c r="G216" s="17"/>
    </row>
  </sheetData>
  <sheetProtection password="8233" sheet="1" objects="1" scenarios="1"/>
  <mergeCells count="31">
    <mergeCell ref="B11:G11"/>
    <mergeCell ref="A1:F1"/>
    <mergeCell ref="A2:F2"/>
    <mergeCell ref="B3:E3"/>
    <mergeCell ref="A4:F4"/>
    <mergeCell ref="B9:E9"/>
    <mergeCell ref="A36:D36"/>
    <mergeCell ref="B34:D34"/>
    <mergeCell ref="B12:D12"/>
    <mergeCell ref="B13:D13"/>
    <mergeCell ref="B14:D14"/>
    <mergeCell ref="B15:D15"/>
    <mergeCell ref="A17:D17"/>
    <mergeCell ref="B176:E176"/>
    <mergeCell ref="A181:G181"/>
    <mergeCell ref="B109:D109"/>
    <mergeCell ref="A56:D56"/>
    <mergeCell ref="B53:D53"/>
    <mergeCell ref="B184:E184"/>
    <mergeCell ref="B186:E186"/>
    <mergeCell ref="B188:E188"/>
    <mergeCell ref="B190:E190"/>
    <mergeCell ref="C202:E202"/>
    <mergeCell ref="C206:E206"/>
    <mergeCell ref="C207:E207"/>
    <mergeCell ref="B192:E192"/>
    <mergeCell ref="A194:G194"/>
    <mergeCell ref="C195:E195"/>
    <mergeCell ref="C196:E196"/>
    <mergeCell ref="C197:E197"/>
    <mergeCell ref="C201:E201"/>
  </mergeCells>
  <pageMargins left="0.94488188976377963" right="0.39370078740157483" top="0.98425196850393704" bottom="0.98425196850393704" header="0.51181102362204722" footer="0.51181102362204722"/>
  <pageSetup paperSize="9" scale="71" orientation="portrait" horizontalDpi="4294967294" r:id="rId1"/>
  <headerFooter alignWithMargins="0">
    <oddFooter>Stranica &amp;P</oddFooter>
  </headerFooter>
  <rowBreaks count="6" manualBreakCount="6">
    <brk id="35" max="16383" man="1"/>
    <brk id="55" max="16383" man="1"/>
    <brk id="84" max="6" man="1"/>
    <brk id="110" max="16383" man="1"/>
    <brk id="149" max="16383" man="1"/>
    <brk id="176"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 (2)</vt:lpstr>
      <vt:lpstr>List2</vt:lpstr>
      <vt:lpstr>List3</vt:lpstr>
    </vt:vector>
  </TitlesOfParts>
  <Company>RH-TDU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ZVONKO</dc:creator>
  <cp:lastModifiedBy>mihaela.bastasic</cp:lastModifiedBy>
  <cp:lastPrinted>2021-02-16T07:21:53Z</cp:lastPrinted>
  <dcterms:created xsi:type="dcterms:W3CDTF">2008-06-01T20:23:56Z</dcterms:created>
  <dcterms:modified xsi:type="dcterms:W3CDTF">2021-03-01T09:13:27Z</dcterms:modified>
</cp:coreProperties>
</file>