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codeName="ThisWorkbook" defaultThemeVersion="124226"/>
  <bookViews>
    <workbookView xWindow="-120" yWindow="-120" windowWidth="29040" windowHeight="16440" activeTab="1"/>
  </bookViews>
  <sheets>
    <sheet name="NASLOV I REKAPITULACIJA " sheetId="27" r:id="rId1"/>
    <sheet name="SJEVER 7 KOM " sheetId="24" r:id="rId2"/>
  </sheets>
  <externalReferences>
    <externalReference r:id="rId3"/>
  </externalReferences>
  <definedNames>
    <definedName name="_xlnm.Print_Titles" localSheetId="0">'NASLOV I REKAPITULACIJA '!#REF!</definedName>
    <definedName name="_xlnm.Print_Titles" localSheetId="1">'SJEVER 7 KOM '!$57:$62</definedName>
    <definedName name="_xlnm.Print_Area" localSheetId="0">'NASLOV I REKAPITULACIJA '!$A$1:$F$185</definedName>
    <definedName name="_xlnm.Print_Area" localSheetId="1">'SJEVER 7 KOM '!$A$1:$F$186</definedName>
    <definedName name="VENTILI">[1]PODACI!$I$6:$J$22</definedName>
    <definedName name="VENTILI2">[1]PODACI!$K$6:$L$21</definedName>
    <definedName name="VENTILI3">[1]PODACI!$M$6:$N$21</definedName>
  </definedNames>
  <calcPr calcId="125725"/>
  <fileRecoveryPr autoRecover="0"/>
</workbook>
</file>

<file path=xl/calcChain.xml><?xml version="1.0" encoding="utf-8"?>
<calcChain xmlns="http://schemas.openxmlformats.org/spreadsheetml/2006/main">
  <c r="F111" i="24"/>
  <c r="F176"/>
  <c r="F186"/>
  <c r="F173"/>
  <c r="F172"/>
  <c r="F168"/>
  <c r="F169"/>
  <c r="F167"/>
  <c r="F159"/>
  <c r="F156"/>
  <c r="F155"/>
  <c r="F152"/>
  <c r="F151"/>
  <c r="F148"/>
  <c r="F145"/>
  <c r="F142"/>
  <c r="F138"/>
  <c r="F128"/>
  <c r="F131" s="1"/>
  <c r="F119"/>
  <c r="F116"/>
  <c r="F112"/>
  <c r="F113"/>
  <c r="F100"/>
  <c r="F94"/>
  <c r="F95"/>
  <c r="F96"/>
  <c r="F97"/>
  <c r="F93"/>
  <c r="F89"/>
  <c r="F86"/>
  <c r="F83"/>
  <c r="F77"/>
  <c r="F74"/>
  <c r="F70"/>
  <c r="F69"/>
  <c r="C22"/>
  <c r="B58" s="1"/>
  <c r="F121" l="1"/>
  <c r="F161"/>
  <c r="F105"/>
  <c r="B61" i="27"/>
  <c r="C14" i="24"/>
  <c r="F44" l="1"/>
  <c r="D44"/>
  <c r="C39" l="1"/>
  <c r="C36"/>
  <c r="C29"/>
  <c r="E19"/>
  <c r="A115" l="1"/>
  <c r="A181"/>
  <c r="B176"/>
  <c r="B184" s="1"/>
  <c r="A176"/>
  <c r="A184" s="1"/>
  <c r="A166"/>
  <c r="B161"/>
  <c r="B183" s="1"/>
  <c r="A161"/>
  <c r="A183" s="1"/>
  <c r="A137"/>
  <c r="B131"/>
  <c r="B182" s="1"/>
  <c r="A131"/>
  <c r="A182" s="1"/>
  <c r="B121"/>
  <c r="B181" s="1"/>
  <c r="B105"/>
  <c r="B180" s="1"/>
  <c r="A105"/>
  <c r="A180" s="1"/>
  <c r="A73"/>
  <c r="E59"/>
  <c r="E58"/>
  <c r="F181" l="1"/>
  <c r="F180"/>
  <c r="A76"/>
  <c r="F182"/>
  <c r="F183"/>
  <c r="F184"/>
  <c r="F61" i="27" l="1"/>
  <c r="F62" s="1"/>
  <c r="F69" s="1"/>
  <c r="F70" l="1"/>
  <c r="F71" s="1"/>
</calcChain>
</file>

<file path=xl/sharedStrings.xml><?xml version="1.0" encoding="utf-8"?>
<sst xmlns="http://schemas.openxmlformats.org/spreadsheetml/2006/main" count="250" uniqueCount="191">
  <si>
    <t>ZOP:</t>
  </si>
  <si>
    <t>kom</t>
  </si>
  <si>
    <t>m³</t>
  </si>
  <si>
    <t>Investitor:</t>
  </si>
  <si>
    <t>Građevina:</t>
  </si>
  <si>
    <t>Lokacija:</t>
  </si>
  <si>
    <t>Količina</t>
  </si>
  <si>
    <t>Predmet:</t>
  </si>
  <si>
    <t>Red.br.</t>
  </si>
  <si>
    <t>Opis pozicije / rada</t>
  </si>
  <si>
    <t>Jed. mjere</t>
  </si>
  <si>
    <t>OVLAŠTENA  TVRTKA:</t>
  </si>
  <si>
    <t>NAZIV/ IME INVESTITORA:</t>
  </si>
  <si>
    <t>OIB:</t>
  </si>
  <si>
    <t>KONTAKT:</t>
  </si>
  <si>
    <t>NAZIV GRAĐEVINE:</t>
  </si>
  <si>
    <t>LOKACIJA GRAĐEVINE:</t>
  </si>
  <si>
    <t>RAZINA OBRADE PROJEKTA:</t>
  </si>
  <si>
    <t>VRSTA/ ODREDNICA PROJEKTA:</t>
  </si>
  <si>
    <t>MARKO KAŠIK dipl.ing.građ.</t>
  </si>
  <si>
    <t>POPIS SURADNIKA:</t>
  </si>
  <si>
    <t>MJESTO I DATUM:</t>
  </si>
  <si>
    <t>DIREKTOR:</t>
  </si>
  <si>
    <t>TROŠKOVNIK PROJEKTIRANIH RADOVA</t>
  </si>
  <si>
    <t>GLAVNI PROJEKTANT:</t>
  </si>
  <si>
    <t xml:space="preserve">ZDENKA PUGAR ing.građ.   </t>
  </si>
  <si>
    <t>TD:</t>
  </si>
  <si>
    <t>Mjesto i datum:</t>
  </si>
  <si>
    <t>Jedinična cijena</t>
  </si>
  <si>
    <t>Ukupna cijena</t>
  </si>
  <si>
    <t>Napomena: OPĆI I POSEBNI UVJETI  SASTAVNI SU DIO TROŠKOVNIKA</t>
  </si>
  <si>
    <t>000</t>
  </si>
  <si>
    <t>001</t>
  </si>
  <si>
    <t>m²</t>
  </si>
  <si>
    <t>ZEMLJANI RADOVI</t>
  </si>
  <si>
    <t>UKUPNO:</t>
  </si>
  <si>
    <t>REKAPITULACIJA</t>
  </si>
  <si>
    <t>A</t>
  </si>
  <si>
    <t>UKUPNO kN:</t>
  </si>
  <si>
    <t>PDV kN:</t>
  </si>
  <si>
    <t xml:space="preserve">PRIPREMNI RADOVI I RADOVI RUŠENJA  </t>
  </si>
  <si>
    <t xml:space="preserve"> Ovi opći uvjeti su sastavni dio svih troškovnika prema ovom projektu i u svemu ih se treba pridržavati, osim ako u stavci troškovnika to nije drugačije navedeno.</t>
  </si>
  <si>
    <t xml:space="preserve"> Prije izrade ponude izvoditelj je dužan pregledati lokaciju budućeg gradilišta, radi ocjene uvjeta za organizaciju gradilišta i organizaciju izvedbe radova kao i svu projektnu dokumentaciju.</t>
  </si>
  <si>
    <t xml:space="preserve"> Ovaj troškovnik je napravljen na temelju izmjera postojećeg stanja.</t>
  </si>
  <si>
    <t xml:space="preserve"> Sve dimenzije prema projektu je potrebno provjeriti i uskladiti na licu mjesta, prema stavrnom stanju u dogovoru sa nadzornim inženjerom.</t>
  </si>
  <si>
    <t>Investitor je dužan tijekom građenja osigurati stručni nadzor izvedbe za građevinu u cijelosti i u pojedinim segmentima.</t>
  </si>
  <si>
    <t>Ponuda mora biti izrađena na temelju danih podloga, kompletna i usuglašena s projektom.</t>
  </si>
  <si>
    <t xml:space="preserve"> Izvođač je dužan prije početka radova proučiti projektnu dokumentaciju i o svim eventualnim primjedbama i uočenim nedostacima obavijestiti investitora odnosno nadzornog inženjera i projektanta.</t>
  </si>
  <si>
    <t xml:space="preserve"> Eventualne izmjene materijala ili načina izvedbe tijekom gradnje moraju se izvršiti isključivo pismenim dogovorom s projektantom i nadzornim inženjerom. </t>
  </si>
  <si>
    <t xml:space="preserve"> Sav materijal koji se upotrebljava mora odgovarati Hrvatskim standardima i propisanoj kvaliteti sukladno EU normama. </t>
  </si>
  <si>
    <t xml:space="preserve"> Za sve elemente koji se ugrađuju potrebna je izmjera na objektu. Po donošenju materijala na gradilište, uz poziv izvoditelja, pregled materijala obavit će nadzorni inženjer i njegovo stanje konstatirati u građevinskom dnevniku (odgovara li predmetni materijal standardima i projektu). Zabranjena je upotreba materijala - osnovnog ili pomoćnog, koji nije predviđen opisom, nacrtima detaljima, osim ukoliko nije dogovorno utvrđeno sa Investitorom ili nadzornim inženjerom.</t>
  </si>
  <si>
    <t xml:space="preserve">Tek po prihvaćanju promjena, izvoditelj je dužan dati dopunsku ponudu na koju nadzorni inženjer i investitor daje suglasnost.  </t>
  </si>
  <si>
    <t xml:space="preserve"> Prije odobravanja naknadnih radova izvoditelju je zabranjeno izvođenje tih radova. Izvođač je obvezan putem građevinskog dnevnika registrirati sve izmjene i eventualna odstupanja od troškovnika.  </t>
  </si>
  <si>
    <t xml:space="preserve"> Izvoditelj treba kvalitetu ugrađenih materijala i stručnosti radnika dokazati odgovarajućim atestima i uvjerenjima izdanim od strane za to ovlaštene organizacije. Po završetku izvedenih radova, ali i u toku radova ukoliko je nužno zbog usklađivanja s drugim izvoditeljima, izvoditelj radova je dužan počistiti radni prostor i susjedne prostore, plohe i prethodno izvedene radove koje je svojim radom zaprljao, ili iste radove dogovoriti sa drugim izvoditeljem a sve na svoj trošak uključivo s odvozom sveg otpadnog materijala ili opreme s gradilišta.</t>
  </si>
  <si>
    <t xml:space="preserve"> Cijene pojedinih radova moraju sadržavati sve elemente koji određuju cijenu gotovog proizvoda, a u skladu sa odredbama troškovnika. Ako u opisu stavke nije navedeno, svaka stavka iz troškovnika sadrži nabavu, dopremu i ugradnju/montažu materijala/opreme, te sav rad i materijal potreban za izvršenje stavke.</t>
  </si>
  <si>
    <t>Sve radove izvoditelj treba izvesti u skladu sa opisima iz troškovnika, nacrtima i detaljima izvedbe, te važećim 
standardima i tehničkim uvjetima za odgovarajuću vrstu radova, a obračunati u skladu sa važećim građevinskim 
normama. Ukoliko građevinske norme ne postoje za istu vrstu radova, treba se služiti tehničkim uvjetima za izvođenje
odgovarajućih radova.</t>
  </si>
  <si>
    <t>U slučaju nesuglasica između građevinskih normi i tehničkih uvjeta, važeći su uvjeti obračuna i rada iz građevinskih normi.</t>
  </si>
  <si>
    <t xml:space="preserve"> Pri radu treba obavezno primjenjivati sve potrebne mjere zaštite na radu, naročito zaštite od požara. 
Ukoliko nadzorni inženjer ustanovi da se izvoditelj ne pridržava pravila može mu se zabraniti daljnji rad dok ga ne organizira u skladu s pravilima.</t>
  </si>
  <si>
    <t xml:space="preserve"> Izvoditelj je također dužan ukloniti sve zaštitne i pomoćne konstrukcije u roku koji je predviđen za izvođenje radova 
i na svoj trošak. </t>
  </si>
  <si>
    <t xml:space="preserve"> Jedinična cijena sadrži sve nabrojano kod opisa pojedine grupe radova, te se na taj način vrši i obračun istih.
Jedinične cijene primjenjivat će se na izvedbene količine bez obzira u kojem postotku iste odstupaju od količine 
u troškovniku.</t>
  </si>
  <si>
    <t xml:space="preserve"> U cijenu koštanja treba uključiti izradu radioničkih nacrta za sve elemente koji nisu standardne proizvodnje,
prvorazrednu izvedbu, dopremu, ugradnju, montažu i razmještaj.</t>
  </si>
  <si>
    <t xml:space="preserve"> Ukoliko investitor odluči da se neki rad ne izvodi, izvođač nema pravo na odštetu, ako mu je investitor pravovremeno 
o tome dao obavijest.</t>
  </si>
  <si>
    <t xml:space="preserve"> Izvođač radova je dužan prije početka radova kontrolirati kote postojećeg terena. Ukoliko se pokažu eventualne nejednakosti između projekta i stanja na gradilištu, izvođač radova je dužan pravovremeno o tome obavijestiti investitora i nadzornog inženjera, te zatražiti objašnjenja.</t>
  </si>
  <si>
    <t xml:space="preserve"> Sve mjere u projektnoj dokumentaciji provjeriti u naravi. Sva kontrola se vrši bez posebne naplate.</t>
  </si>
  <si>
    <t xml:space="preserve"> Izvođač je obvezan putem dnevnika registrirati sve izmjene i eventualna odstupanja od projekta.</t>
  </si>
  <si>
    <t xml:space="preserve"> Prilikom izvođenja radova, izvoditelj treba zaštititi sve susjedne plohe, dijelove konstrukcije i prethodno izvedene radove na prikladan način a u skladu sa pravilima zaštite na radu, tako da ne dođe do oštećenja gore navedenoga. 
Troškove zaštite treba izvoditelj uračunati u jediničnu cijenu.</t>
  </si>
  <si>
    <t xml:space="preserve"> Ukoliko ipak dođe do oštećenja prethodno izvedenih radova za koje je odgovoran izvoditelj ili njegov kooperant, dužan je 
iste o svom trošku dovesti u stanje prije oštećenja ili naručiti iste radove kod drugog izvoditelja na svoj teret.
Popravak treba izvesti u primarno određenom roku ili dogovorno. </t>
  </si>
  <si>
    <t xml:space="preserve"> Osim navedenih općih uvjeta, za određene grupe radova vrijede posebne opće napomene kojih se zajedno sa ovim općim uvjetima treba pridržavati.</t>
  </si>
  <si>
    <t xml:space="preserve"> Opći uvjeti na pojedinih grupa radova odnose se na sve stavke radova te grupe, osim ako u opisu stavke nije drugačije opisano. Ukoliko materijal u pojedinim stavkama nije naznačen ili nije dovoljno jasno preciziran u pogledu kvalitete, izvođač je dužan upotrijebiti prvoklasni materijal.</t>
  </si>
  <si>
    <t>Tijekom izvedbe radova neophodno je izvršiti sva kontrolna i završna mjerenja i ispitivanja na konstrukcijama
i načiniti završna atestiranja.</t>
  </si>
  <si>
    <t>Prije početka radova izvođač mora načiniti kompletnu organizaciju gradilišta koju treba odobriti nadzorni inženjer, 
kako se postojeći dijelovi objekta ne bi oštetili.</t>
  </si>
  <si>
    <t xml:space="preserve"> Rušenje, dubljenje i bušenje konstrukcije smije se vršiti samo uz suglasnost građevinskog nadzornog inženjera.</t>
  </si>
  <si>
    <t>Jediničnom cijenom treba obuhvatiti sve elemente navedene kako slijedi:</t>
  </si>
  <si>
    <t>a)     Materijal</t>
  </si>
  <si>
    <t>b)     Rad</t>
  </si>
  <si>
    <t>U kalkulaciju treba uključiti sav rad, kako glavni, tako i pomoćni, te sav unutrašnji transport, kako horizontalni tako i vertikalni. Ujedno treba uključiti i rad oko zaštite gotovih konstrukcija i dijelova objekta od štetnog atmosferskog utjecaja vrućine, hladnoće i sličnog. Sva potrebna čišćenja nakon završetka pojedinog rada, kod svih građevinskih i obrtničkih radova treba uključiti u jedinične cijene stavki, tj. neće se posebno plaćati, kao ni završno čišćenja građevine.</t>
  </si>
  <si>
    <t>c)     Izmjere</t>
  </si>
  <si>
    <t>Ukoliko nije u pojedinoj stavci dan način rada, izvođač se u svemu treba pridržavati propisa HRN-a za pojedinu vrstu rada, prosječnih normi u građevinarstvu i uputa proizvođača materijala koji se upotrebljava ili ugrađuje.</t>
  </si>
  <si>
    <t>d)     Zimski i ljetni rad</t>
  </si>
  <si>
    <t>e)     Faktori</t>
  </si>
  <si>
    <t>U jediničnu cijenu izvođač ima pravo faktorom obuhvatiti i slijedeće radove, koji se neće zasebno platiti, kao naknadni rad, i to:
*  mjere higijenske i zaštite na radu svih radnika i osoba na gradilištu
*  kompletnu režiju gradilišta uključujući dizalice, mehanizaciju i sl.
*  najamne troškove za posuđenu mehanizaciju, koju izvođač sam ne posjeduje, a potrebna je pri izvođenju 
   radova
*  nalaganje temelja prije iskopa (nanosna skela)
*  sva ispitivanja materijala i ugrađenih uređaja s atestima
*  uređenje gradilišta po završetku pojedine grupe radova, sa otklanjanjem i odvozom otpadaka i šute,
   ostataka građevinskog materijala, inventara, pomoćnih objekata i sl,
*  uskladištenje materijala i elemenata do njihove ugradbe, uključivo i osiguranje privremene deponije.
*  nikakvi režijski sati niti posebne naplate po navedenim radovima neće se posebno priznati, jer sve ovo treba 
   biti uključeno u jediničnu cijenu. Prema ovom uvodu, opisu stavaka i grupi radova treba sastaviti 
   jediničnu cijenu za svaku stavku troškovnika.</t>
  </si>
  <si>
    <t>f)     Skele</t>
  </si>
  <si>
    <t>Sve vrste radnih skela, bez obzira na visinu, ulaze u jediničnu cijenu dotičnog rada. Skela mora biti na vrijeme postavljena, kako ne bi došlo do zastoja u radu. Pod pojmom skele podrazumijeva se i prilaz istoj, te ograda. Također, kod zemljanih radova u jediničnu cijenu ulaze razupore, te mostovi za prebacivanje kod iskopa većih dubina. Pod skelama se podrazumijevaju prilazi i mostovi koji služe prilikom betoniranja pojedinih armiranobetonskih konstrukcija. Postavljene skele služe za izvedbu svih radova na objektu.</t>
  </si>
  <si>
    <t xml:space="preserve">g)    Ostalo </t>
  </si>
  <si>
    <t>U jedinične cijene stavki trebaju biti uračunati svi radovi i potrebni materijali, koji eventualno nisu posebno specificirani u samom troškovniku, a koji su (prema uzancama struke i pravilima dobrog zanata) potrebni za kvalitetan završetak rada, opisanog stavkom troškovnika.</t>
  </si>
  <si>
    <t xml:space="preserve"> Po završetku radova, izvoditelj zajedno sa nadzornim inženjerom treba zapisnički ustanoviti kvalitetu izvedenih radova.
Ukoliko se ustanovi da su radovi izvedeni nekvalitetno, izvoditelj je dužan iste ponovo izvesti u traženoj kvaliteti ili iste 
naručiti kod drugog izvoditelja, a sve u najkraćem dogovorenom roku i na svoj trošak. 
Po završetku svih radova na objektu izvođač je dužan ukloniti privremene objekte, očistiti gradilište i sva ostala 
prekopavanja dovesti u prvobitno stanje, te o svom trošku odgovarajućim sredstvima čišćenja, pranja i sl., dovede cijelu 
predmetnu građevinu sa instalacijama u potpuno čisto i ispravno stanje i u tom ih stanju odražavati do predaje na korištenje.</t>
  </si>
  <si>
    <t xml:space="preserve"> Sva odstupanja stvarno izvedenih količina u odnosu na količine predviđene projektantskim troškovima (+ ili -) obračunati 
će se prema stvarno izvršenim radovima što će se sporazumno riješiti između predstavnika izvođača i nadzornog 
inženjera odnosno investitora.</t>
  </si>
  <si>
    <t xml:space="preserve"> Ukoliko se tijekom gradnje ukaže opravdana potreba za manjim odstupanjima od troškovnika ili njegovim izmjenama, izvođač je dužan prethodno pribaviti suglasnost investitora i nadzornog inženjera.</t>
  </si>
  <si>
    <t xml:space="preserve"> Ako tijekom izvedbe radova dođe do promjena ili potrebe za izvedbom naknadnih i nepredviđenih radova, izvoditelj je dužan prije početka izvedbe tih radova tražiti suglasnost nadzornog inženjera putem upisa u građevinski dnevnik, te pismenim putem uz analizu cijena i od ovlaštenog predstavnika investitora.</t>
  </si>
  <si>
    <t>Po prihvaćanju promjena, izvoditelj je dužan dati dopunsku ponudu na koju nadzorni inženjer daje suglasnost.</t>
  </si>
  <si>
    <t xml:space="preserve"> Prije odobravanja nepredviđenih radova izvoditelju je zabranjeno izvođenje tih radova. 
Izvođač je obvezan putem građevinskog dnevnika registrirati sve izmjene i eventualna odstupanja od troškovnika.</t>
  </si>
  <si>
    <t>Svi vantroškovnički radovi koji se neće utvrditi na gore opisani način, neće se moći priznati u obračunu.</t>
  </si>
  <si>
    <t xml:space="preserve"> Obračun radova vršiti će se prema stvarno izvedenim količinama radova utvrđenim putem građevinske knjige i ugovorenih jediničnih cijena, prema opisu stavaka troškovnika.</t>
  </si>
  <si>
    <t xml:space="preserve"> OPĆI I POSEBNI UVJETI  </t>
  </si>
  <si>
    <t xml:space="preserve">TROŠKOVNIK PROJEKTIRANIH RADOVA </t>
  </si>
  <si>
    <t>PROJEKTANT:</t>
  </si>
  <si>
    <t xml:space="preserve">MARKO KAŠIK dipl.ing.građ.                        </t>
  </si>
  <si>
    <t xml:space="preserve">GRAD KRIŽEVCI </t>
  </si>
  <si>
    <t>048/681411</t>
  </si>
  <si>
    <t xml:space="preserve"> - snimak izvedenog stanja </t>
  </si>
  <si>
    <t xml:space="preserve"> - prijenos točaka sa projekta</t>
  </si>
  <si>
    <t>m`</t>
  </si>
  <si>
    <t>001-1</t>
  </si>
  <si>
    <t>001-2</t>
  </si>
  <si>
    <t xml:space="preserve">komplet </t>
  </si>
  <si>
    <t>Određivanje i iskolčenje trasa postojećih instalacija te ručni otkop rovova (detekcija instalacija) u svrhu utvrđivanja stvarnog položaja. Izvodi se po detekciji instalacija od strane ovlaštene osobe distributera u svemu prema posebnim uvjetima.</t>
  </si>
  <si>
    <t>008-1</t>
  </si>
  <si>
    <t xml:space="preserve">vodovod </t>
  </si>
  <si>
    <t>008-2</t>
  </si>
  <si>
    <t xml:space="preserve">odovodnja </t>
  </si>
  <si>
    <t xml:space="preserve">elektroinstalacije </t>
  </si>
  <si>
    <t>008-3</t>
  </si>
  <si>
    <t>008-4</t>
  </si>
  <si>
    <t>plin</t>
  </si>
  <si>
    <t>008-5</t>
  </si>
  <si>
    <t>telekomunikacijske instalacije (EKI)</t>
  </si>
  <si>
    <t xml:space="preserve">Strojni iskop </t>
  </si>
  <si>
    <t xml:space="preserve">Ručni iskop - zaštita infrastrukture </t>
  </si>
  <si>
    <t>101-1</t>
  </si>
  <si>
    <t>101-2</t>
  </si>
  <si>
    <t>101-3</t>
  </si>
  <si>
    <t xml:space="preserve">Odvoz </t>
  </si>
  <si>
    <t>401-1</t>
  </si>
  <si>
    <t>401-3</t>
  </si>
  <si>
    <t xml:space="preserve">Strojno rezanje asfalta postojeće prometnice da se dobije pravilan rub postojećeg asfalta i asfalta za sanaciju na zonama prekida faza i spajanja sa postojećim asfaltiranim površinama kao i na zonama prekopa.
Rezanje se priznaje jednokratno dok dodatna rezanja eventualno oštećenog asfalta po izvođenju radova izvoditelj izvodi na svoj trošak.
Obračun po m` odrezanog asfalta.
</t>
  </si>
  <si>
    <t xml:space="preserve"> Osim toga, izvođač je obvezan pridržavati se uputa projektanta/nadzora u svim pitanjima koja se odnose na izbor i obradu materijala i način izvedbe pojedinih detalja, ukoliko to nije već detaljno opisano troškovnikom, a naročito u slučajevima kada se zahtjeva izvedba van propisanih standarda.</t>
  </si>
  <si>
    <t xml:space="preserve"> Ako izvođač sumnja u valjanost ili kvalitetu nekog propisanog materijala i drži da za takvu izvedbu ne bi mogao preuzeti 
odgovornost, dužan je o tome obavijestiti nadzora s obrazloženjem i dokumentacijom.
Konačnu odluku donosi projektant u suglasnosti s nadzornim inženjerom, nakon proučenog prijedloga izvođača.</t>
  </si>
  <si>
    <t>Sve rovove potrebno je održavati i zaštititi prema mjerama zaštite na radu i pravilima struke, a isto je uključeno u stavke troškovnika. U održavanje spada i eventualno potrebno ispumpavanje vode iz rova koje je također uključeno u cijenu.
Eventualna zarušavanja rova i sanacije moraju biti evidentirane i odobrene od strane nadzorne službe.</t>
  </si>
  <si>
    <t xml:space="preserve"> Prilikom izvedbe radova izvoditelj treba poduzeti sve potrebne mjere provođenja i osiguranja mjera zaštite na radu, a za isto je odgovoran imenovani voditelj radova.</t>
  </si>
  <si>
    <t>UKUPNO: kN</t>
  </si>
  <si>
    <t>SVEUKUPNA REKAPITULACIJA:</t>
  </si>
  <si>
    <t xml:space="preserve">Fino planiranje i uređenje posteljice u projektiranom padu SZ=100% i Ms=min20 MN/m2 za zemljane materijale i  planiranje dna rova sa točnošći +- 1,0 cm. 
Uključiti ispitivanja Ms po dionici prije ugradnje kamenog tampona.
Ukoliko posteljica ne odgovara izvršiti zamjenu materijala prema odobrenju nadzorne službe.
Obračun po m2 uređene i isplanirane posteljice.
</t>
  </si>
  <si>
    <t xml:space="preserve">ODVODNJA </t>
  </si>
  <si>
    <t xml:space="preserve">PROMETNICA </t>
  </si>
  <si>
    <t xml:space="preserve">Geotekstil  - ugradnja geotekstila na isplaniranu posteljicu u cijelokupnom rovu prometnice.
Izvesti pravilna preklapanja i ugradnju.
Geotekstil 300g/m2.
Obračun po m2 ugrađenog geotekstila bez dodatnog obračuna preklopa.
</t>
  </si>
  <si>
    <t xml:space="preserve"> - armirani beton </t>
  </si>
  <si>
    <t>VAŽNO: U blizini objekata izvoditi statičko zbijanje i laganu vibraciju u više slojeva.
Obračun se vrši po m3 ugrađenog materijala u zbijenom stanju.</t>
  </si>
  <si>
    <t xml:space="preserve">PROMETNA SIGNALIZACIJA </t>
  </si>
  <si>
    <t>Puna razdjelna crta (H-01), š=10,0cm
Isprekidana razdjelna crta (H-02), š=10,0cm</t>
  </si>
  <si>
    <t>402-1</t>
  </si>
  <si>
    <t>402-2</t>
  </si>
  <si>
    <t>stup duljine 2,5-3,0 m</t>
  </si>
  <si>
    <t>prometni znakovi (A, B, C)</t>
  </si>
  <si>
    <t xml:space="preserve">Geodetski radovi - izvodi izvoditelj radova. 
Stavka obuhvaća sva geodetska mjerenja tj. prenošenja kota sa projekta na trasu, osiguranje osi iskolčenja, profiliranje, obnavljanje i održavanje iskolčenih oznaka na terenu za sve vrijeme građenja.
Zona zahvata iskolčenja je cjelokupna širina prometnice sa rubnim elementima.
Položaj prometnice mora biti usklađen sa elementima sustava odvodnje sukladno projektu odvodnje.
Obračun po m2 prometnice sa rubnim elementima.
</t>
  </si>
  <si>
    <t xml:space="preserve">Dobava i ugradnja  betonskih rubnjaka dimenzija 15/25/100 (50 i 33), C30/37, XF2, sa zalijevanjem spojnica cementnim mortom i njegom betona.
Ugradnja se vrši  u uzdignutom i upuštenom položaju. 
Upuštanje na ulazima izvodi se na 1-2,0 m.
Visina upuštenog rubnjaka  na prelazima i ulazima 
+ 1-2,0 cm
Ugradnja na betonsku podlogu C20/25.
POSTUPAK UGRADNJE:
Rubnjaci se postavljaju na pripremljenu nosivu podlogu te po pravcu i krivini niveliraju. Ugrađuju se s razmakom (spojnicom) u zemljovlažni beton C20/25. Spojnice se zapunjavaju cementnim mortom uz finu obradu. 
Sav beton i mort uključeni u cijenu kao i sve ostale radnje potrebne za izvedbu rada.
Obračun se vrši po m` ugrađenog rubnjaka sa svim radom i potrebnim materijalom, do potpune gotovosti.
</t>
  </si>
  <si>
    <t xml:space="preserve">Dobava, izrada i ugradnja asfaltne mješavine za nosive slojeve od bitumeniziranog materijala po vrućem postupku u svemu prema pravilima struke.
Rad obuhvaća polaganje i sabijanje materijala, prijevoz, opremu i sve potrebno za dovršenje rada u projektiranim padovima i sa izradom svih vrsta ugradnje na prometnici. 
Uključiti potrebne dokaze i ispitivanja.
Svi rubovi i površine postojećeg asfalta moraju biti pravilno odrezani, premazani bitumenskom emulzijom očišćeni od zemlje i nečistoća. 
Emulzija uključena u cijenu asfalta.
Obračun se vrši po m2 gornje površine  ugrađene asfaltne mješavine u projektiranoj debljini sloja, sa svim predradnjama do pune gotovosti.
</t>
  </si>
  <si>
    <t>Planiranje zemljanim materijalom u zoni 1,0 m od cestovnog rubnjaka.
Materijal plodna zemlja III kategorije.
Završna hortikultura zelenih površina obračunata u troškovniku pješačke staze.
Obračun po m2 isplanirane površine.</t>
  </si>
  <si>
    <t>305-1</t>
  </si>
  <si>
    <t>305-2</t>
  </si>
  <si>
    <t>Pješački prijelaz (H-18) sa isprekidanim crtama širine 50,0 cm, obostrano na prometnoj traci.</t>
  </si>
  <si>
    <t>8/20/100</t>
  </si>
  <si>
    <t xml:space="preserve">Izrada slivnika za odvodnju od betonskih cijevi promjera 50 cm, dubine 100 cm sa betonskim temeljem i betonskom oblogom tijela prema detalju iz projekta _ izvodi se u cestovnoj kanalici.
U cijenu stavke ulazi:
</t>
  </si>
  <si>
    <t xml:space="preserve">Dobava i ugradnja  betonskih rubnjaka (ravni rub) dimenzija 8/20/100 i betonskih kanalica za odvodnju (40/15/50), sa zalijevanjem spojnica cementnim mortom i njegom betona. Ugradnja na betonsku podlogu C20/25.
Rubnjaci se postavljaju na pripremljenu nosivu podlogu te po pravcu i krivini niveliraju. Ugrađuju se s razmakom (spojnicom) u zemljovlažni beton C20/25. Spojnice se zapunjavaju cementnim mortom uz finu obradu. 
Sav beton i mort uključeni u cijenu kao i sve ostale radnje potrebne za izvedbu rada.
Obračun se vrši po m` ugrađenog rubnjaka sa svim radom i potrebnim materijalom, do potpune gotovosti.
</t>
  </si>
  <si>
    <t xml:space="preserve"> - AC 0/22 - base,   debljina 6,0 cm</t>
  </si>
  <si>
    <t xml:space="preserve">taktilna obrada </t>
  </si>
  <si>
    <t>401-5</t>
  </si>
  <si>
    <t>Oznaka INVALIDI (H-48) + zaštitna zona .</t>
  </si>
  <si>
    <t>UKUPNO A kN:</t>
  </si>
  <si>
    <t>SVEUKUPNO A kN:</t>
  </si>
  <si>
    <t xml:space="preserve">GRAD KRIŽEVCI
I.Z. Dijankovečkog 12, 48260 Križevci </t>
  </si>
  <si>
    <t xml:space="preserve">IDEJNO RJEŠENJE </t>
  </si>
  <si>
    <t xml:space="preserve">KRIŽEVCI, 01/2021               </t>
  </si>
  <si>
    <t xml:space="preserve">KRIŽEVCI, 01/2021             </t>
  </si>
  <si>
    <t xml:space="preserve"> - iskop rova za slivnik i priključnu cijev prosječno 15,0 m, u svim kategorijama materijala
 - zatrpavanje kanalskog rova po ugradnji odvodne cijevi  kamenim materijalom 0-63mm I klasa,  uz zbijanje Ms sukladno zoni iskopa.
 - prijevoz viška zemlje na deponiju do 10 km
 - dobava i montaža PP cijevi fi 160 sa fazonskim komadima i niveliranjem,  prosječno 10 m, SN 8 (izrada sifona + 1,0 m).
 - izrada pješčane posteljice i zatrpavanje cijevi pjeskom u nadsloju 20,0 cm
 - probijanje i sanacija betonskih cijevi na spoju s PP cijevi
 - izrade betonske ploče dna slivnika i prstena na gornjem rubu te obloga C20/25
 - dobava i ugradnja betonskih cijevi fi 50 (1,0 m)
 - dobava i ugradnja slivničkih rešetki 40*40,0 cm, 40T (zaobljene)
 - bušenje i sanacija postojećeg RO - priključak (beton, PP)
 - svi potrebni transporti i zatrpavanja
 - ostalo potrebno za punu funkciju.
Obračun se vrši po komadu izvedenog slivnika.
</t>
  </si>
  <si>
    <t xml:space="preserve"> - AC 0/11 - surf,   debljina 3,5 cm</t>
  </si>
  <si>
    <t>Dobava i ugradnja betonske galanterije C30/37, XF2. 
Ugradnje prema projektu na pješačkim prijelazima i kao razdjelne linije na parkiralištima u kombinaciji sa travnom rešetkom. 
Dimenzija 10/20 cm za razdjelnu liniju i 20/20 cm za pješačku stazu ili sl.
Fuge ispuniti kvarcnim pijeskom do potpune popunjenosti, a gotovu površinu nabiti vibro - nabijačima koji na radnoj ploči imaju gumenu oblogu.
Debljina 8,0 cm. 
Završna obrada taktilna, obična.
Obračun se vrši po m2 ugrađene galanterije sa svim radom i potrebnim materijalom, do potpune gotovosti.</t>
  </si>
  <si>
    <t>KRIŽEVCI, ko Križevci 
kčbr. 1555/12</t>
  </si>
  <si>
    <t xml:space="preserve">A - SJEVER 7 kom </t>
  </si>
  <si>
    <t>B - JUG</t>
  </si>
  <si>
    <t>33/21</t>
  </si>
  <si>
    <t>33-21</t>
  </si>
  <si>
    <t xml:space="preserve">A - SJEVER 7 KOM </t>
  </si>
  <si>
    <t xml:space="preserve">KRIŽEVCI, ULICA F. GUNDRUMA </t>
  </si>
  <si>
    <t>klasična obrada (staza, parking razdjelna linija, parking za invalide)</t>
  </si>
  <si>
    <t>Privremena regulacija prometa u zoni zahvata, koja se odnosi na:
 - izradu projekta privremene regulacije prometa ovisno o dinamici izvođenja radova 
 - postavljanje i demontaža sve potrebne horizontalne i vertikalne signalizacije 
 - privremeno zatvaranje dijela prometnica
 - ishođenje suglasnosti nadležnog javnopravnog tijela 
Obračun po komplet izvedenim radovima.</t>
  </si>
  <si>
    <t xml:space="preserve">Sanacija kolnih ulaza i staza - uklapanje u rekonstruiranu prometnicu. 
Izvodi se uklapanje u postojeći beton na način da se izvede nova ab ploča d=15,0 cm, beton C25/30, armatura Q257, beton metlani sa izradom dilatacija na cca 1/1 m. 
Obračun po m2 sanirane površine.
</t>
  </si>
  <si>
    <t xml:space="preserve">PROMETNICA i PARKIRALIŠTE - MODERNIZACIJA </t>
  </si>
  <si>
    <t xml:space="preserve"> U slučaju da opis pojedine stavke nije dovoljno jasan, mjerodavna je samo uputa i tumačenje projektanta/nadzora.           
O tome se izvođač treba informirati već prilikom sastavljanja jedinične cijene. Sve eventualne nejasnoće izvođač treba riješiti sa Investitorom prije davanja ponude, jer se naknadni zahtjevi neće uvažiti.</t>
  </si>
  <si>
    <t>Pod cijenom materijala podrazumijeva se dobavna cijena materijala koji sudjeluju u radnom procesu, kako osnovnih materijala, tako i pomoćnih. U cijenu je uključena i cijena transportnih troškova bez obzira na prijevozno sredstvo, sa svim prijenosima, utovarima i istovarima materijala, te podizanjima na mjesto ugradbe, kao i uskladištenje i čuvanje na gradilištu. U cijenu je također uključeno i davanje potrebnih uzoraka, (prema zahtjevu investitora ili projektanta), 3 kom., odgovarajuće veličine, probno postavljena na mjestu konačne ugradnje.</t>
  </si>
  <si>
    <t>U kalkulaciju treba uključiti sav rad, kako glavni, tako i pomoćni, te sav unutrašnji transport, kako horizontalni tako i vertikalni. Ujedno treba uključiti i rad oko zaštite gotovih konstrukcija i dijelova objekta od štetnog atmosferskog utjecaja vrućine, hladnoće, kiše i sličnog. Sva potrebna čišćenja nakon završetka pojedinog rada, kod svih građevinskih i obrtničkih radova treba uključiti u jedinične cijene stavki, tj. neće se posebno plaćati, kao ni završno čišćenje građevine.</t>
  </si>
  <si>
    <t xml:space="preserve">Geodetski radovi - radove izvodi ovlašteni geometar - vezano za geodetski projekt:
 - Prijenos točaka iskolčenja sa geodetskog i građevinskog projekta na trasu u suradnji sa izvoditeljem radova 
 - Izrada snimke izvedenog stanja.
Izvodi se svakodnevno sa tjednim izvještajem nadzornoj službi o usklađenosti projektiranog i izvedenog stanja.
Zona zahvata geodetskih radova je cjelokupna širina prometnice i parkirališta sa rubnim elementima.
Obračun po m2 prometnice sa rubnim elementima.
</t>
  </si>
  <si>
    <t xml:space="preserve">Osiguranje svih građevinskih jama, iskopa, prekopa, strojeva prema važećim propisima zaštite na radu, za vrijeme izvođenja radova:
 - zaštitne ograde 
 - zaštitni poklopci
 - zaštitne trake
- oznake svih upozorenja i ograničenja  prema mjerama ZNR
 - osiguranje pristupa na privatne parcele i dr.
Obračun po komplet izvedenim radovima.
</t>
  </si>
  <si>
    <t xml:space="preserve">Radovi vezano za zakonsku regulativu i ZNR:
 - izrada plana izvođenja radova 
 - postavljanje oznake gradilišta prema pravilniku
 - postava zaštitnih ograda 
 - postava znakova opasnosti, ograničenja i dr. prema Zakonu o ZNR
 - potrebne prijave sukladno aktu gradnje i ZNR 
Ostalo potrebno prema zakonskoj regulativi i Zakonu o ZNR.
Obračun po komplet izvedenim radovima.
</t>
  </si>
  <si>
    <t xml:space="preserve">Strojno vađenje postojećih betonskih i asfaltnih prometnica prosječne debljine d=12,0 cm, uključeno sa svim elementima prometnice (betonski rubnjaci, slivnici, kanalice, zidovi i dr.).
Radove izvesti pažljivo kako ne bi došlo do oštećenja okolnih objekata.
Stavka obuhvaća utovar, istovar i prijevoz neupotrebljivog materijala na deponij do 10 km sa razastiranjem i zbrinjavanjem.
Obračun po m2 prometnice sa svim elementima.
</t>
  </si>
  <si>
    <t xml:space="preserve">Stavka obuhvaća:
 - ishođenje posebnih uvjeta od distributera sa položajem infrastrukture
 - ishođenje katastra vodovoda od vlasnika parcele sa položajem internih vodova infrastrukture 
 - određivanje i iskolčenje 
 - ručni iskop rova do potrebne dubine uz pozornost da se ne oštete instalacije sa  razupiranjem - detekcija 
 - zatrpavanje rova
- utvrđivanje i snimanje položaja postojećih instalacija te označavanje istih na površini
 - troškove eventualne sanacije oštećenih instalacija i infrastrukture
 - otkopane rovove osigurati prema mjerama zaštite na radu
 - odvoz viška zemlje na deponij do 5,0 km.
</t>
  </si>
  <si>
    <t xml:space="preserve">Strojni iskop zemlje III (C) kategorije i svih slojeva postojećih površinskih nasipa prometnica  u zoni zahvata do projektirane dubine iskopa. 
Stavka obuhvaća strojni iskop predviđen projektom s planiranjem iskopanih površina.
Pri izradi iskopa treba provesti sve mjere sigurnosti pri iskopu i osiguranja postojećih objekata i instalacija. Iskop se obavlja strojno, a ručna pripomoć se ograničava na minimum.
Ručni iskop izvodi se u zoni zaštite infrastrukture, procjena 5%. (vidi zaštitne zone prema posebnim uvjetima).
Dio humusnog sloja koristit će se za nasipavanje zelenih površina. 
Sve iskope urediti prema karakterističnim profilima sa planiranjem posteljice. Širina iskopa obračunava se 50 cm od vanjske strane cestovnih rubnjaka. 
Ukupna dubina iskopa iznosi prosječno 0,4 m. 
Uračunat iskop, utovar te odvoz i zbrinjavanje na deponiju do 10 km.
Zatrpavanje se izvodi zamjenskim materijalom.
Obračun po m3 u zbijenom stanju.
</t>
  </si>
  <si>
    <t>Dobava i izrada  nosivog sloja prometnice od drobljenog granuliranog kamenog materijala  
 - nosivi dio prometnice - granulacija 0-63 mm 
(I klasa) + završno "šlemanje".
Debljina sloja kolničke konstrukcije 40,0 cm.
Zatrpavanje rova vrši se u punoj širini i visini uz strojno zbijanje u slojevima od 15-20,0 cm. 
Uračunat dovoz, istovar, planiranje te sabijanje kamena do potrebne zbijenosti.
Nakon razastiranja, planiranja i uređenja profila vrši se sabijanje vibracijskim sredstvima do potrebnog modula stišljivosti Ms&gt;80 MN/m2.
Ispitivanje Ms se provodi kružnom pločom promjera 30,0 cm, Sz=100,0 %, a što je potrebno uključiti u cijenu kamena sa potrebnim elaboratima od ovlaštene tvrtke.</t>
  </si>
  <si>
    <t>Dobava i ugradnja betonske galanterije C30/37, XF2 - travna rešetka - d=8,0 cm.
Ugradnje prema projektu na prostoru parkirališta. 
Fuge ispuniti donja trećina sipinom i gornje dvije trećine finom zemljom humusom sa smjesom trave i gnojiva. Ispuna do - 1,5 cm od vrha kocke.
Obračun se vrši po m2 ugrađene galanterije sa svim radom i potrebnim materijalom, do potpune gotovosti.</t>
  </si>
  <si>
    <t>Sve radove nabave i postave izvesti prema važećem Pravilniku o prometnim znakovima, signalizaciji i opremi na cestama ili jednakovrijedno.</t>
  </si>
  <si>
    <t>Horizontalna signalizacija.
Izrada horizontalne cestovne signalizacije specijalnom bojom prema standardu za prometnu signalizaciju ili jednakovrijedno.
Obračun po m` linije i komadu oznake.
Uključeni svi pripremni i pomoćni radovi.</t>
  </si>
  <si>
    <t xml:space="preserve">Vertikalna signalizacija.
Dobava i postava prometnih znakova.
Nabava, doprema i ugradnja stupa prometnog znaka. Stup je iz čelične cijevi ø5 cm, antikorozivno zaštićene te završno obojene sivom bojom. 
Iskop za temelj stupa je dimenzija 30/30/60 cm. Temelj stupa se izvodi iz betona C16/20 i dimenzija je 30/30/40 cm. Prostor iznad temelja se zatrpava u zelenom pojasu zemljom uz zbijanje, a u kolniku i nogostupu se izvodi iz istog materijala kao što je površina na koju se postavlja. 
Znakovi sukladno Pravilniku ili jednakovrijedno.
Kvaliteta materijala i način obrade moraju biti u skladu sa "Pravilnikom o prometnim znakovima, prometnoj signalizaciji i opremi na cestama" ili jednakovrijedno.
Obračun po komadu kompletno postavljenog znaka.
Uključeni svi pripremni i pomoćni radovi.
</t>
  </si>
</sst>
</file>

<file path=xl/styles.xml><?xml version="1.0" encoding="utf-8"?>
<styleSheet xmlns="http://schemas.openxmlformats.org/spreadsheetml/2006/main">
  <numFmts count="5">
    <numFmt numFmtId="164" formatCode="_-* #,##0.00_-;\-* #,##0.00_-;_-* &quot;-&quot;??_-;_-@_-"/>
    <numFmt numFmtId="165" formatCode="_-* #,##0.00\ _k_n_-;\-* #,##0.00\ _k_n_-;_-* \-??\ _k_n_-;_-@_-"/>
    <numFmt numFmtId="166" formatCode="_-* #,##0.00\ _D_i_n_-;\-* #,##0.00\ _D_i_n_-;_-* &quot;-&quot;??\ _D_i_n_-;_-@_-"/>
    <numFmt numFmtId="167" formatCode="#,##0.00&quot; &quot;&quot; &quot;"/>
    <numFmt numFmtId="168" formatCode="000"/>
  </numFmts>
  <fonts count="18">
    <font>
      <sz val="11"/>
      <color theme="1"/>
      <name val="Calibri"/>
      <family val="2"/>
      <charset val="238"/>
      <scheme val="minor"/>
    </font>
    <font>
      <sz val="10"/>
      <name val="Arial"/>
      <family val="2"/>
    </font>
    <font>
      <sz val="11"/>
      <color indexed="8"/>
      <name val="Calibri"/>
      <family val="2"/>
      <charset val="238"/>
    </font>
    <font>
      <sz val="10"/>
      <name val="Arial"/>
      <family val="2"/>
      <charset val="238"/>
    </font>
    <font>
      <sz val="11"/>
      <color theme="1"/>
      <name val="Calibri"/>
      <family val="2"/>
      <charset val="238"/>
      <scheme val="minor"/>
    </font>
    <font>
      <sz val="10"/>
      <name val="Arial"/>
      <family val="2"/>
      <charset val="238"/>
    </font>
    <font>
      <sz val="9"/>
      <name val="Geneva"/>
    </font>
    <font>
      <sz val="10"/>
      <name val="Arial"/>
      <family val="2"/>
      <charset val="238"/>
    </font>
    <font>
      <sz val="10"/>
      <name val="Arial"/>
      <family val="2"/>
      <charset val="238"/>
    </font>
    <font>
      <sz val="9"/>
      <name val="Arial Narrow"/>
      <family val="2"/>
      <charset val="238"/>
    </font>
    <font>
      <b/>
      <sz val="10"/>
      <name val="Arial Narrow"/>
      <family val="2"/>
      <charset val="238"/>
    </font>
    <font>
      <sz val="10"/>
      <name val="Arial Narrow"/>
      <family val="2"/>
      <charset val="238"/>
    </font>
    <font>
      <b/>
      <sz val="10"/>
      <color indexed="56"/>
      <name val="Arial Narrow"/>
      <family val="2"/>
      <charset val="238"/>
    </font>
    <font>
      <sz val="10"/>
      <color indexed="8"/>
      <name val="Arial Narrow"/>
      <family val="2"/>
      <charset val="238"/>
    </font>
    <font>
      <b/>
      <sz val="10"/>
      <color indexed="8"/>
      <name val="Arial Narrow"/>
      <family val="2"/>
      <charset val="238"/>
    </font>
    <font>
      <u/>
      <sz val="10"/>
      <name val="Arial Narrow"/>
      <family val="2"/>
      <charset val="238"/>
    </font>
    <font>
      <b/>
      <sz val="12"/>
      <name val="Arial Narrow"/>
      <family val="2"/>
      <charset val="238"/>
    </font>
    <font>
      <b/>
      <sz val="10"/>
      <name val="Arial Narrow"/>
      <family val="2"/>
    </font>
  </fonts>
  <fills count="9">
    <fill>
      <patternFill patternType="none"/>
    </fill>
    <fill>
      <patternFill patternType="gray125"/>
    </fill>
    <fill>
      <patternFill patternType="solid">
        <fgColor theme="8" tint="0.59999389629810485"/>
        <bgColor indexed="65"/>
      </patternFill>
    </fill>
    <fill>
      <patternFill patternType="solid">
        <fgColor them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2" tint="-0.499984740745262"/>
        <bgColor indexed="64"/>
      </patternFill>
    </fill>
  </fills>
  <borders count="21">
    <border>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5">
    <xf numFmtId="0" fontId="0" fillId="0" borderId="0"/>
    <xf numFmtId="0" fontId="1" fillId="0" borderId="0"/>
    <xf numFmtId="0" fontId="2" fillId="0" borderId="0"/>
    <xf numFmtId="0" fontId="3" fillId="0" borderId="0"/>
    <xf numFmtId="0" fontId="5" fillId="0" borderId="0"/>
    <xf numFmtId="164" fontId="5" fillId="0" borderId="0" applyFont="0" applyFill="0" applyBorder="0" applyAlignment="0" applyProtection="0"/>
    <xf numFmtId="0" fontId="6" fillId="0" borderId="0">
      <alignment wrapText="1"/>
    </xf>
    <xf numFmtId="0" fontId="4" fillId="0" borderId="0"/>
    <xf numFmtId="0" fontId="3" fillId="0" borderId="0"/>
    <xf numFmtId="0" fontId="7" fillId="0" borderId="0"/>
    <xf numFmtId="164" fontId="7" fillId="0" borderId="0" applyFont="0" applyFill="0" applyBorder="0" applyAlignment="0" applyProtection="0"/>
    <xf numFmtId="165" fontId="3" fillId="0" borderId="0" applyFill="0" applyBorder="0" applyAlignment="0" applyProtection="0"/>
    <xf numFmtId="166" fontId="4" fillId="0" borderId="0" applyFont="0" applyFill="0" applyBorder="0" applyAlignment="0" applyProtection="0"/>
    <xf numFmtId="0" fontId="8" fillId="0" borderId="0"/>
    <xf numFmtId="0" fontId="4" fillId="2" borderId="0" applyNumberFormat="0" applyBorder="0" applyAlignment="0" applyProtection="0"/>
  </cellStyleXfs>
  <cellXfs count="256">
    <xf numFmtId="0" fontId="0" fillId="0" borderId="0" xfId="0"/>
    <xf numFmtId="0" fontId="11" fillId="0" borderId="3" xfId="6" applyFont="1" applyBorder="1" applyAlignment="1">
      <alignment horizontal="justify" vertical="top" wrapText="1" shrinkToFit="1"/>
    </xf>
    <xf numFmtId="0" fontId="10" fillId="0" borderId="0" xfId="6" applyFont="1" applyAlignment="1">
      <alignment horizontal="justify" vertical="top" wrapText="1" shrinkToFit="1"/>
    </xf>
    <xf numFmtId="49" fontId="11" fillId="0" borderId="0" xfId="6" applyNumberFormat="1" applyFont="1" applyAlignment="1">
      <alignment horizontal="left" vertical="top"/>
    </xf>
    <xf numFmtId="4" fontId="11" fillId="0" borderId="0" xfId="6" applyNumberFormat="1" applyFont="1" applyAlignment="1">
      <alignment horizontal="right" wrapText="1"/>
    </xf>
    <xf numFmtId="4" fontId="11" fillId="0" borderId="0" xfId="6" applyNumberFormat="1" applyFont="1" applyAlignment="1">
      <alignment horizontal="right" vertical="top" wrapText="1"/>
    </xf>
    <xf numFmtId="49" fontId="10" fillId="0" borderId="0" xfId="14" applyNumberFormat="1" applyFont="1" applyFill="1" applyAlignment="1">
      <alignment horizontal="left" vertical="top"/>
    </xf>
    <xf numFmtId="49" fontId="11" fillId="0" borderId="0" xfId="6" applyNumberFormat="1" applyFont="1" applyAlignment="1">
      <alignment horizontal="left" vertical="top" wrapText="1"/>
    </xf>
    <xf numFmtId="49" fontId="11" fillId="0" borderId="0" xfId="6" applyNumberFormat="1" applyFont="1">
      <alignment wrapText="1"/>
    </xf>
    <xf numFmtId="0" fontId="11" fillId="0" borderId="0" xfId="6" applyFont="1">
      <alignment wrapText="1"/>
    </xf>
    <xf numFmtId="4" fontId="10" fillId="0" borderId="0" xfId="6" applyNumberFormat="1" applyFont="1" applyAlignment="1">
      <alignment horizontal="right" wrapText="1"/>
    </xf>
    <xf numFmtId="4" fontId="10" fillId="0" borderId="0" xfId="6" applyNumberFormat="1" applyFont="1" applyAlignment="1">
      <alignment horizontal="right" vertical="top" wrapText="1"/>
    </xf>
    <xf numFmtId="0" fontId="10" fillId="0" borderId="0" xfId="6" applyFont="1">
      <alignment wrapText="1"/>
    </xf>
    <xf numFmtId="49" fontId="11" fillId="0" borderId="0" xfId="6" applyNumberFormat="1" applyFont="1" applyAlignment="1">
      <alignment horizontal="justify" vertical="top" wrapText="1"/>
    </xf>
    <xf numFmtId="4" fontId="11" fillId="0" borderId="0" xfId="6" applyNumberFormat="1" applyFont="1" applyAlignment="1">
      <alignment horizontal="right"/>
    </xf>
    <xf numFmtId="4" fontId="11" fillId="0" borderId="0" xfId="6" applyNumberFormat="1" applyFont="1" applyAlignment="1">
      <alignment horizontal="right" vertical="top"/>
    </xf>
    <xf numFmtId="0" fontId="11" fillId="0" borderId="3" xfId="6" applyFont="1" applyBorder="1" applyAlignment="1">
      <alignment horizontal="center" vertical="center"/>
    </xf>
    <xf numFmtId="4" fontId="11" fillId="0" borderId="3" xfId="6" applyNumberFormat="1" applyFont="1" applyBorder="1" applyAlignment="1">
      <alignment horizontal="center"/>
    </xf>
    <xf numFmtId="49" fontId="11" fillId="0" borderId="0" xfId="6" applyNumberFormat="1" applyFont="1" applyAlignment="1">
      <alignment horizontal="center" vertical="center" wrapText="1"/>
    </xf>
    <xf numFmtId="0" fontId="11" fillId="0" borderId="0" xfId="6" applyFont="1" applyAlignment="1">
      <alignment horizontal="center" vertical="center"/>
    </xf>
    <xf numFmtId="4" fontId="11" fillId="0" borderId="0" xfId="6" applyNumberFormat="1" applyFont="1" applyAlignment="1">
      <alignment horizontal="center"/>
    </xf>
    <xf numFmtId="4" fontId="11" fillId="0" borderId="0" xfId="6" applyNumberFormat="1" applyFont="1" applyAlignment="1">
      <alignment horizontal="center" vertical="center"/>
    </xf>
    <xf numFmtId="4" fontId="11" fillId="0" borderId="0" xfId="6" applyNumberFormat="1" applyFont="1">
      <alignment wrapText="1"/>
    </xf>
    <xf numFmtId="49" fontId="10" fillId="0" borderId="0" xfId="6" applyNumberFormat="1" applyFont="1" applyAlignment="1">
      <alignment horizontal="justify" vertical="top" wrapText="1"/>
    </xf>
    <xf numFmtId="49" fontId="10" fillId="0" borderId="0" xfId="6" applyNumberFormat="1" applyFont="1" applyAlignment="1">
      <alignment horizontal="left" vertical="top"/>
    </xf>
    <xf numFmtId="0" fontId="11" fillId="0" borderId="0" xfId="6" applyFont="1" applyAlignment="1">
      <alignment vertical="top" wrapText="1"/>
    </xf>
    <xf numFmtId="0" fontId="10" fillId="0" borderId="0" xfId="1" applyFont="1" applyAlignment="1">
      <alignment vertical="top"/>
    </xf>
    <xf numFmtId="0" fontId="10" fillId="0" borderId="0" xfId="1" applyFont="1" applyAlignment="1">
      <alignment horizontal="left" vertical="top" wrapText="1"/>
    </xf>
    <xf numFmtId="0" fontId="14" fillId="0" borderId="0" xfId="0" applyFont="1" applyAlignment="1">
      <alignment horizontal="left" vertical="top" wrapText="1"/>
    </xf>
    <xf numFmtId="0" fontId="14" fillId="0" borderId="0" xfId="0" applyFont="1" applyAlignment="1">
      <alignment vertical="top"/>
    </xf>
    <xf numFmtId="4" fontId="11" fillId="0" borderId="0" xfId="6" applyNumberFormat="1" applyFont="1" applyAlignment="1"/>
    <xf numFmtId="0" fontId="14" fillId="0" borderId="0" xfId="0" applyFont="1" applyAlignment="1">
      <alignment vertical="center"/>
    </xf>
    <xf numFmtId="4" fontId="11" fillId="5" borderId="0" xfId="6" applyNumberFormat="1" applyFont="1" applyFill="1" applyAlignment="1">
      <alignment horizontal="right" wrapText="1"/>
    </xf>
    <xf numFmtId="4" fontId="11" fillId="5" borderId="0" xfId="6" applyNumberFormat="1" applyFont="1" applyFill="1" applyAlignment="1">
      <alignment horizontal="right" vertical="top" wrapText="1"/>
    </xf>
    <xf numFmtId="0" fontId="12" fillId="5" borderId="0" xfId="3" applyFont="1" applyFill="1" applyAlignment="1">
      <alignment vertical="center"/>
    </xf>
    <xf numFmtId="0" fontId="11" fillId="5" borderId="0" xfId="6" applyFont="1" applyFill="1">
      <alignment wrapText="1"/>
    </xf>
    <xf numFmtId="0" fontId="11" fillId="0" borderId="0" xfId="6" applyFont="1" applyAlignment="1">
      <alignment vertical="center" wrapText="1"/>
    </xf>
    <xf numFmtId="49" fontId="11" fillId="0" borderId="0" xfId="6" applyNumberFormat="1" applyFont="1" applyAlignment="1">
      <alignment vertical="center" wrapText="1"/>
    </xf>
    <xf numFmtId="4" fontId="11" fillId="0" borderId="1" xfId="6" applyNumberFormat="1" applyFont="1" applyBorder="1" applyAlignment="1">
      <alignment horizontal="right" vertical="center" wrapText="1"/>
    </xf>
    <xf numFmtId="4" fontId="11" fillId="0" borderId="9" xfId="6" applyNumberFormat="1" applyFont="1" applyBorder="1" applyAlignment="1">
      <alignment horizontal="right" vertical="center" wrapText="1"/>
    </xf>
    <xf numFmtId="49" fontId="10" fillId="0" borderId="0" xfId="6" applyNumberFormat="1" applyFont="1" applyAlignment="1">
      <alignment horizontal="right" vertical="center" wrapText="1"/>
    </xf>
    <xf numFmtId="0" fontId="9" fillId="0" borderId="3" xfId="6" applyFont="1" applyBorder="1" applyAlignment="1">
      <alignment horizontal="left" vertical="center"/>
    </xf>
    <xf numFmtId="0" fontId="11" fillId="0" borderId="0" xfId="6" applyFont="1" applyAlignment="1">
      <alignment horizontal="center" vertical="center" wrapText="1"/>
    </xf>
    <xf numFmtId="0" fontId="10" fillId="0" borderId="0" xfId="6" applyFont="1" applyAlignment="1">
      <alignment horizontal="center" vertical="center" wrapText="1"/>
    </xf>
    <xf numFmtId="0" fontId="10" fillId="0" borderId="0" xfId="6" applyFont="1" applyAlignment="1">
      <alignment horizontal="center" vertical="center"/>
    </xf>
    <xf numFmtId="0" fontId="10" fillId="0" borderId="0" xfId="14" applyFont="1" applyFill="1" applyAlignment="1">
      <alignment horizontal="center" vertical="center"/>
    </xf>
    <xf numFmtId="0" fontId="11" fillId="4" borderId="3" xfId="6" applyFont="1" applyFill="1" applyBorder="1" applyAlignment="1">
      <alignment horizontal="center" vertical="center"/>
    </xf>
    <xf numFmtId="49" fontId="11" fillId="4" borderId="3" xfId="6" applyNumberFormat="1" applyFont="1" applyFill="1" applyBorder="1" applyAlignment="1">
      <alignment horizontal="center" vertical="center" wrapText="1"/>
    </xf>
    <xf numFmtId="4" fontId="11" fillId="4" borderId="3" xfId="6" applyNumberFormat="1" applyFont="1" applyFill="1" applyBorder="1" applyAlignment="1">
      <alignment horizontal="center" vertical="center"/>
    </xf>
    <xf numFmtId="0" fontId="11" fillId="0" borderId="0" xfId="0" applyFont="1" applyAlignment="1">
      <alignment horizontal="left" vertical="center"/>
    </xf>
    <xf numFmtId="49" fontId="11" fillId="3" borderId="3" xfId="6" applyNumberFormat="1" applyFont="1" applyFill="1" applyBorder="1" applyAlignment="1">
      <alignment horizontal="center" vertical="center"/>
    </xf>
    <xf numFmtId="49" fontId="11" fillId="3" borderId="2" xfId="6" applyNumberFormat="1" applyFont="1" applyFill="1" applyBorder="1" applyAlignment="1">
      <alignment horizontal="left" vertical="center"/>
    </xf>
    <xf numFmtId="49" fontId="10" fillId="3" borderId="4" xfId="6" applyNumberFormat="1" applyFont="1" applyFill="1" applyBorder="1" applyAlignment="1">
      <alignment horizontal="left" vertical="center"/>
    </xf>
    <xf numFmtId="49" fontId="11" fillId="6" borderId="2" xfId="14" applyNumberFormat="1" applyFont="1" applyFill="1" applyBorder="1" applyAlignment="1">
      <alignment horizontal="left" vertical="center"/>
    </xf>
    <xf numFmtId="0" fontId="11" fillId="6" borderId="3" xfId="14" applyFont="1" applyFill="1" applyBorder="1" applyAlignment="1">
      <alignment horizontal="center" vertical="center"/>
    </xf>
    <xf numFmtId="4" fontId="11" fillId="5" borderId="0" xfId="6" applyNumberFormat="1" applyFont="1" applyFill="1" applyAlignment="1">
      <alignment horizontal="right"/>
    </xf>
    <xf numFmtId="4" fontId="11" fillId="5" borderId="0" xfId="6" applyNumberFormat="1" applyFont="1" applyFill="1">
      <alignment wrapText="1"/>
    </xf>
    <xf numFmtId="4" fontId="10" fillId="0" borderId="0" xfId="1" applyNumberFormat="1" applyFont="1" applyAlignment="1">
      <alignment vertical="top"/>
    </xf>
    <xf numFmtId="4" fontId="11" fillId="0" borderId="1" xfId="6" applyNumberFormat="1" applyFont="1" applyBorder="1" applyAlignment="1">
      <alignment horizontal="right" vertical="center"/>
    </xf>
    <xf numFmtId="4" fontId="14" fillId="0" borderId="0" xfId="0" applyNumberFormat="1" applyFont="1" applyAlignment="1">
      <alignment vertical="top"/>
    </xf>
    <xf numFmtId="4" fontId="9" fillId="0" borderId="3" xfId="6" applyNumberFormat="1" applyFont="1" applyBorder="1" applyAlignment="1">
      <alignment vertical="center"/>
    </xf>
    <xf numFmtId="4" fontId="10" fillId="3" borderId="4" xfId="6" applyNumberFormat="1" applyFont="1" applyFill="1" applyBorder="1" applyAlignment="1">
      <alignment horizontal="left" vertical="center"/>
    </xf>
    <xf numFmtId="4" fontId="11" fillId="3" borderId="4" xfId="6" applyNumberFormat="1" applyFont="1" applyFill="1" applyBorder="1" applyAlignment="1">
      <alignment horizontal="right" vertical="center"/>
    </xf>
    <xf numFmtId="4" fontId="11" fillId="6" borderId="4" xfId="6" applyNumberFormat="1" applyFont="1" applyFill="1" applyBorder="1" applyAlignment="1">
      <alignment horizontal="right" vertical="center"/>
    </xf>
    <xf numFmtId="4" fontId="10" fillId="0" borderId="0" xfId="6" applyNumberFormat="1" applyFont="1" applyAlignment="1">
      <alignment horizontal="right"/>
    </xf>
    <xf numFmtId="4" fontId="10" fillId="0" borderId="0" xfId="6" applyNumberFormat="1" applyFont="1" applyAlignment="1"/>
    <xf numFmtId="0" fontId="11" fillId="0" borderId="3" xfId="6" applyFont="1" applyBorder="1" applyAlignment="1">
      <alignment horizontal="left" vertical="top" wrapText="1" shrinkToFit="1"/>
    </xf>
    <xf numFmtId="49" fontId="11" fillId="0" borderId="3" xfId="6" applyNumberFormat="1" applyFont="1" applyBorder="1" applyAlignment="1">
      <alignment horizontal="center" vertical="center"/>
    </xf>
    <xf numFmtId="0" fontId="11" fillId="0" borderId="0" xfId="6" applyFont="1" applyAlignment="1">
      <alignment horizontal="justify" vertical="top" wrapText="1" shrinkToFit="1"/>
    </xf>
    <xf numFmtId="0" fontId="14" fillId="0" borderId="0" xfId="0" applyFont="1" applyAlignment="1">
      <alignment vertical="center" wrapText="1"/>
    </xf>
    <xf numFmtId="4" fontId="11" fillId="0" borderId="0" xfId="6" applyNumberFormat="1" applyFont="1" applyAlignment="1">
      <alignment vertical="top" wrapText="1"/>
    </xf>
    <xf numFmtId="0" fontId="10" fillId="5" borderId="0" xfId="1" applyFont="1" applyFill="1" applyAlignment="1">
      <alignment horizontal="left" vertical="top" wrapText="1"/>
    </xf>
    <xf numFmtId="4" fontId="11" fillId="4" borderId="3" xfId="6" applyNumberFormat="1" applyFont="1" applyFill="1" applyBorder="1" applyAlignment="1">
      <alignment horizontal="center" vertical="center" wrapText="1"/>
    </xf>
    <xf numFmtId="4" fontId="11" fillId="0" borderId="0" xfId="6" applyNumberFormat="1" applyFont="1" applyAlignment="1">
      <alignment horizontal="center" vertical="center" wrapText="1"/>
    </xf>
    <xf numFmtId="49" fontId="10" fillId="3" borderId="5" xfId="6" applyNumberFormat="1" applyFont="1" applyFill="1" applyBorder="1" applyAlignment="1">
      <alignment horizontal="left" vertical="center" wrapText="1"/>
    </xf>
    <xf numFmtId="0" fontId="11" fillId="7" borderId="3" xfId="14" applyFont="1" applyFill="1" applyBorder="1" applyAlignment="1">
      <alignment horizontal="center" vertical="center"/>
    </xf>
    <xf numFmtId="49" fontId="11" fillId="7" borderId="2" xfId="14" applyNumberFormat="1" applyFont="1" applyFill="1" applyBorder="1" applyAlignment="1">
      <alignment horizontal="left" vertical="top"/>
    </xf>
    <xf numFmtId="0" fontId="11" fillId="8" borderId="2" xfId="14" applyFont="1" applyFill="1" applyBorder="1" applyAlignment="1">
      <alignment horizontal="center" vertical="center"/>
    </xf>
    <xf numFmtId="49" fontId="11" fillId="8" borderId="2" xfId="14" applyNumberFormat="1" applyFont="1" applyFill="1" applyBorder="1" applyAlignment="1">
      <alignment horizontal="left" vertical="top"/>
    </xf>
    <xf numFmtId="49" fontId="11" fillId="3" borderId="2" xfId="14" applyNumberFormat="1" applyFont="1" applyFill="1" applyBorder="1" applyAlignment="1">
      <alignment horizontal="left" vertical="top"/>
    </xf>
    <xf numFmtId="49" fontId="11" fillId="8" borderId="2" xfId="14" applyNumberFormat="1" applyFont="1" applyFill="1" applyBorder="1" applyAlignment="1">
      <alignment horizontal="left" vertical="center"/>
    </xf>
    <xf numFmtId="4" fontId="11" fillId="8" borderId="4" xfId="6" applyNumberFormat="1" applyFont="1" applyFill="1" applyBorder="1" applyAlignment="1">
      <alignment horizontal="right" vertical="center"/>
    </xf>
    <xf numFmtId="4" fontId="11" fillId="6" borderId="4" xfId="6" applyNumberFormat="1" applyFont="1" applyFill="1" applyBorder="1" applyAlignment="1">
      <alignment horizontal="right" vertical="top"/>
    </xf>
    <xf numFmtId="4" fontId="11" fillId="6" borderId="3" xfId="6" applyNumberFormat="1" applyFont="1" applyFill="1" applyBorder="1" applyAlignment="1">
      <alignment horizontal="right" vertical="top" wrapText="1"/>
    </xf>
    <xf numFmtId="0" fontId="11" fillId="3" borderId="3" xfId="14" applyFont="1" applyFill="1" applyBorder="1" applyAlignment="1">
      <alignment horizontal="center" vertical="top"/>
    </xf>
    <xf numFmtId="4" fontId="11" fillId="3" borderId="4" xfId="6" applyNumberFormat="1" applyFont="1" applyFill="1" applyBorder="1" applyAlignment="1">
      <alignment horizontal="right" vertical="top"/>
    </xf>
    <xf numFmtId="49" fontId="11" fillId="6" borderId="2" xfId="14" applyNumberFormat="1" applyFont="1" applyFill="1" applyBorder="1" applyAlignment="1">
      <alignment horizontal="left" vertical="top"/>
    </xf>
    <xf numFmtId="0" fontId="10" fillId="0" borderId="0" xfId="1" applyFont="1" applyAlignment="1">
      <alignment horizontal="left" vertical="center"/>
    </xf>
    <xf numFmtId="0" fontId="12" fillId="0" borderId="0" xfId="3" applyFont="1" applyAlignment="1">
      <alignment horizontal="center" vertical="center"/>
    </xf>
    <xf numFmtId="0" fontId="13" fillId="0" borderId="0" xfId="3" applyFont="1" applyAlignment="1">
      <alignment horizontal="center" vertical="center"/>
    </xf>
    <xf numFmtId="0" fontId="10" fillId="0" borderId="0" xfId="1" applyFont="1" applyAlignment="1">
      <alignment horizontal="center" vertical="center"/>
    </xf>
    <xf numFmtId="0" fontId="12" fillId="0" borderId="0" xfId="0" applyFont="1" applyAlignment="1">
      <alignment horizontal="center" vertical="center" wrapText="1"/>
    </xf>
    <xf numFmtId="49" fontId="10" fillId="3" borderId="4" xfId="6" applyNumberFormat="1" applyFont="1" applyFill="1" applyBorder="1" applyAlignment="1">
      <alignment horizontal="center" vertical="center"/>
    </xf>
    <xf numFmtId="0" fontId="11" fillId="3" borderId="4" xfId="6" applyFont="1" applyFill="1" applyBorder="1" applyAlignment="1">
      <alignment horizontal="center" vertical="center"/>
    </xf>
    <xf numFmtId="0" fontId="11" fillId="6" borderId="4" xfId="6" applyFont="1" applyFill="1" applyBorder="1" applyAlignment="1">
      <alignment horizontal="center" vertical="center"/>
    </xf>
    <xf numFmtId="0" fontId="11" fillId="8" borderId="4" xfId="6" applyFont="1" applyFill="1" applyBorder="1" applyAlignment="1">
      <alignment horizontal="center" vertical="center"/>
    </xf>
    <xf numFmtId="0" fontId="11" fillId="7" borderId="3" xfId="14" applyFont="1" applyFill="1" applyBorder="1" applyAlignment="1">
      <alignment horizontal="center" vertical="top"/>
    </xf>
    <xf numFmtId="0" fontId="11" fillId="8" borderId="3" xfId="14" applyFont="1" applyFill="1" applyBorder="1" applyAlignment="1">
      <alignment horizontal="center" vertical="top"/>
    </xf>
    <xf numFmtId="0" fontId="11" fillId="8" borderId="4" xfId="6" applyFont="1" applyFill="1" applyBorder="1" applyAlignment="1">
      <alignment horizontal="center" vertical="top"/>
    </xf>
    <xf numFmtId="4" fontId="11" fillId="8" borderId="4" xfId="6" applyNumberFormat="1" applyFont="1" applyFill="1" applyBorder="1" applyAlignment="1">
      <alignment horizontal="right" vertical="top"/>
    </xf>
    <xf numFmtId="0" fontId="11" fillId="3" borderId="4" xfId="6" applyFont="1" applyFill="1" applyBorder="1" applyAlignment="1">
      <alignment horizontal="center" vertical="top"/>
    </xf>
    <xf numFmtId="0" fontId="11" fillId="3" borderId="2" xfId="14" applyFont="1" applyFill="1" applyBorder="1" applyAlignment="1">
      <alignment horizontal="center" vertical="top"/>
    </xf>
    <xf numFmtId="0" fontId="11" fillId="6" borderId="2" xfId="14" applyFont="1" applyFill="1" applyBorder="1" applyAlignment="1">
      <alignment horizontal="center" vertical="top"/>
    </xf>
    <xf numFmtId="0" fontId="11" fillId="6" borderId="4" xfId="6" applyFont="1" applyFill="1" applyBorder="1" applyAlignment="1">
      <alignment horizontal="center" vertical="top"/>
    </xf>
    <xf numFmtId="0" fontId="11" fillId="7" borderId="2" xfId="14" applyFont="1" applyFill="1" applyBorder="1" applyAlignment="1">
      <alignment horizontal="center" vertical="top"/>
    </xf>
    <xf numFmtId="0" fontId="11" fillId="7" borderId="4" xfId="6" applyFont="1" applyFill="1" applyBorder="1" applyAlignment="1">
      <alignment horizontal="center" vertical="top"/>
    </xf>
    <xf numFmtId="4" fontId="11" fillId="7" borderId="4" xfId="6" applyNumberFormat="1" applyFont="1" applyFill="1" applyBorder="1" applyAlignment="1">
      <alignment horizontal="right" vertical="top"/>
    </xf>
    <xf numFmtId="49" fontId="11" fillId="3" borderId="2" xfId="14" applyNumberFormat="1" applyFont="1" applyFill="1" applyBorder="1" applyAlignment="1">
      <alignment horizontal="center" vertical="top"/>
    </xf>
    <xf numFmtId="0" fontId="11" fillId="8" borderId="2" xfId="14" applyFont="1" applyFill="1" applyBorder="1" applyAlignment="1">
      <alignment horizontal="center" vertical="top"/>
    </xf>
    <xf numFmtId="0" fontId="12" fillId="5" borderId="0" xfId="3" applyFont="1" applyFill="1" applyAlignment="1">
      <alignment horizontal="left" vertical="center"/>
    </xf>
    <xf numFmtId="0" fontId="10" fillId="0" borderId="8" xfId="1" applyFont="1" applyBorder="1" applyAlignment="1">
      <alignment horizontal="left" vertical="center"/>
    </xf>
    <xf numFmtId="0" fontId="12" fillId="5" borderId="0" xfId="0" applyFont="1" applyFill="1" applyAlignment="1">
      <alignment horizontal="left" vertical="center"/>
    </xf>
    <xf numFmtId="0" fontId="10" fillId="0" borderId="0" xfId="3" applyFont="1" applyAlignment="1">
      <alignment horizontal="left" vertical="center"/>
    </xf>
    <xf numFmtId="0" fontId="12" fillId="5" borderId="0" xfId="3" applyFont="1" applyFill="1" applyAlignment="1">
      <alignment horizontal="left" vertical="top"/>
    </xf>
    <xf numFmtId="0" fontId="11" fillId="0" borderId="0" xfId="6" applyFont="1" applyAlignment="1">
      <alignment horizontal="center" vertical="top"/>
    </xf>
    <xf numFmtId="0" fontId="11" fillId="3" borderId="6" xfId="6" applyFont="1" applyFill="1" applyBorder="1" applyAlignment="1">
      <alignment horizontal="center" vertical="top" wrapText="1"/>
    </xf>
    <xf numFmtId="0" fontId="11" fillId="3" borderId="11" xfId="6" applyFont="1" applyFill="1" applyBorder="1" applyAlignment="1">
      <alignment horizontal="center" vertical="top" wrapText="1"/>
    </xf>
    <xf numFmtId="0" fontId="11" fillId="3" borderId="7" xfId="6" applyFont="1" applyFill="1" applyBorder="1" applyAlignment="1">
      <alignment horizontal="center" vertical="top" wrapText="1"/>
    </xf>
    <xf numFmtId="0" fontId="11" fillId="0" borderId="3" xfId="6" applyFont="1" applyBorder="1" applyAlignment="1">
      <alignment horizontal="justify" vertical="top" wrapText="1" readingOrder="1"/>
    </xf>
    <xf numFmtId="0" fontId="11" fillId="0" borderId="3" xfId="6" applyFont="1" applyBorder="1" applyAlignment="1">
      <alignment horizontal="justify" vertical="top" wrapText="1"/>
    </xf>
    <xf numFmtId="49" fontId="11" fillId="0" borderId="3" xfId="6" applyNumberFormat="1" applyFont="1" applyBorder="1" applyAlignment="1">
      <alignment horizontal="justify" vertical="top" wrapText="1"/>
    </xf>
    <xf numFmtId="168" fontId="11" fillId="0" borderId="3" xfId="6" applyNumberFormat="1" applyFont="1" applyBorder="1" applyAlignment="1">
      <alignment horizontal="center" vertical="center"/>
    </xf>
    <xf numFmtId="49" fontId="11" fillId="0" borderId="0" xfId="6" applyNumberFormat="1" applyFont="1" applyAlignment="1">
      <alignment horizontal="right" vertical="top"/>
    </xf>
    <xf numFmtId="0" fontId="10" fillId="3" borderId="4" xfId="6" applyFont="1" applyFill="1" applyBorder="1" applyAlignment="1">
      <alignment horizontal="center" vertical="center"/>
    </xf>
    <xf numFmtId="4" fontId="10" fillId="3" borderId="4" xfId="6" applyNumberFormat="1" applyFont="1" applyFill="1" applyBorder="1" applyAlignment="1">
      <alignment horizontal="right"/>
    </xf>
    <xf numFmtId="0" fontId="11" fillId="6" borderId="6" xfId="6" applyFont="1" applyFill="1" applyBorder="1" applyAlignment="1">
      <alignment horizontal="center" vertical="top" wrapText="1"/>
    </xf>
    <xf numFmtId="49" fontId="11" fillId="6" borderId="4" xfId="6" applyNumberFormat="1" applyFont="1" applyFill="1" applyBorder="1" applyAlignment="1">
      <alignment horizontal="justify" vertical="top" wrapText="1"/>
    </xf>
    <xf numFmtId="0" fontId="11" fillId="6" borderId="4" xfId="6" applyFont="1" applyFill="1" applyBorder="1" applyAlignment="1">
      <alignment horizontal="center" vertical="top" wrapText="1"/>
    </xf>
    <xf numFmtId="4" fontId="11" fillId="6" borderId="4" xfId="6" applyNumberFormat="1" applyFont="1" applyFill="1" applyBorder="1" applyAlignment="1">
      <alignment horizontal="right" vertical="top" wrapText="1"/>
    </xf>
    <xf numFmtId="49" fontId="14" fillId="0" borderId="0" xfId="0" applyNumberFormat="1" applyFont="1" applyAlignment="1">
      <alignment vertical="top"/>
    </xf>
    <xf numFmtId="0" fontId="11" fillId="0" borderId="0" xfId="6" applyFont="1" applyAlignment="1">
      <alignment horizontal="left" vertical="center"/>
    </xf>
    <xf numFmtId="4" fontId="15" fillId="0" borderId="0" xfId="3" applyNumberFormat="1" applyFont="1" applyAlignment="1">
      <alignment vertical="center"/>
    </xf>
    <xf numFmtId="4" fontId="11" fillId="0" borderId="0" xfId="3" applyNumberFormat="1" applyFont="1" applyAlignment="1">
      <alignment vertical="center"/>
    </xf>
    <xf numFmtId="49" fontId="11" fillId="0" borderId="0" xfId="6" applyNumberFormat="1" applyFont="1" applyAlignment="1">
      <alignment horizontal="center" vertical="center"/>
    </xf>
    <xf numFmtId="49" fontId="10" fillId="3" borderId="4" xfId="6" applyNumberFormat="1" applyFont="1" applyFill="1" applyBorder="1" applyAlignment="1">
      <alignment horizontal="justify" vertical="top" wrapText="1"/>
    </xf>
    <xf numFmtId="0" fontId="10" fillId="3" borderId="4" xfId="6" applyFont="1" applyFill="1" applyBorder="1" applyAlignment="1">
      <alignment horizontal="center" vertical="top" wrapText="1"/>
    </xf>
    <xf numFmtId="4" fontId="10" fillId="3" borderId="4" xfId="6" applyNumberFormat="1" applyFont="1" applyFill="1" applyBorder="1" applyAlignment="1">
      <alignment horizontal="right" vertical="top" wrapText="1"/>
    </xf>
    <xf numFmtId="4" fontId="10" fillId="3" borderId="3" xfId="6" applyNumberFormat="1" applyFont="1" applyFill="1" applyBorder="1" applyAlignment="1">
      <alignment horizontal="right" vertical="top" wrapText="1"/>
    </xf>
    <xf numFmtId="49" fontId="11" fillId="0" borderId="0" xfId="6" applyNumberFormat="1" applyFont="1" applyAlignment="1">
      <alignment horizontal="left" vertical="top" wrapText="1"/>
    </xf>
    <xf numFmtId="49" fontId="11" fillId="0" borderId="0" xfId="6" applyNumberFormat="1" applyFont="1" applyAlignment="1">
      <alignment horizontal="left" vertical="center" wrapText="1"/>
    </xf>
    <xf numFmtId="49" fontId="11" fillId="0" borderId="0" xfId="6" applyNumberFormat="1" applyFont="1" applyAlignment="1">
      <alignment horizontal="left" vertical="top" wrapText="1"/>
    </xf>
    <xf numFmtId="4" fontId="11" fillId="0" borderId="0" xfId="6" applyNumberFormat="1" applyFont="1" applyBorder="1" applyAlignment="1">
      <alignment horizontal="right" vertical="top" wrapText="1"/>
    </xf>
    <xf numFmtId="0" fontId="11" fillId="0" borderId="0" xfId="6" applyFont="1" applyBorder="1" applyAlignment="1">
      <alignment horizontal="center" vertical="center"/>
    </xf>
    <xf numFmtId="4" fontId="11" fillId="0" borderId="0" xfId="6" applyNumberFormat="1" applyFont="1" applyBorder="1" applyAlignment="1">
      <alignment horizontal="center"/>
    </xf>
    <xf numFmtId="0" fontId="11" fillId="0" borderId="7" xfId="6" applyFont="1" applyBorder="1" applyAlignment="1">
      <alignment horizontal="justify" vertical="top" wrapText="1" readingOrder="1"/>
    </xf>
    <xf numFmtId="0" fontId="11" fillId="0" borderId="6" xfId="6" applyFont="1" applyBorder="1" applyAlignment="1">
      <alignment horizontal="justify" vertical="top" wrapText="1" readingOrder="1"/>
    </xf>
    <xf numFmtId="0" fontId="11" fillId="0" borderId="1" xfId="6" applyFont="1" applyBorder="1" applyAlignment="1">
      <alignment horizontal="justify" vertical="top" wrapText="1" shrinkToFit="1"/>
    </xf>
    <xf numFmtId="0" fontId="11" fillId="3" borderId="12" xfId="6" applyFont="1" applyFill="1" applyBorder="1" applyAlignment="1">
      <alignment horizontal="center" vertical="top"/>
    </xf>
    <xf numFmtId="0" fontId="11" fillId="3" borderId="13" xfId="6" applyFont="1" applyFill="1" applyBorder="1" applyAlignment="1">
      <alignment horizontal="center" vertical="top"/>
    </xf>
    <xf numFmtId="4" fontId="11" fillId="3" borderId="13" xfId="6" applyNumberFormat="1" applyFont="1" applyFill="1" applyBorder="1" applyAlignment="1">
      <alignment horizontal="right" vertical="top"/>
    </xf>
    <xf numFmtId="49" fontId="10" fillId="3" borderId="13" xfId="6" applyNumberFormat="1" applyFont="1" applyFill="1" applyBorder="1" applyAlignment="1">
      <alignment vertical="top" wrapText="1"/>
    </xf>
    <xf numFmtId="0" fontId="10" fillId="0" borderId="18" xfId="1" applyFont="1" applyBorder="1" applyAlignment="1">
      <alignment horizontal="left" vertical="center"/>
    </xf>
    <xf numFmtId="4" fontId="11" fillId="0" borderId="19" xfId="6" applyNumberFormat="1" applyFont="1" applyBorder="1" applyAlignment="1">
      <alignment horizontal="right" vertical="center"/>
    </xf>
    <xf numFmtId="4" fontId="11" fillId="0" borderId="19" xfId="6" applyNumberFormat="1" applyFont="1" applyBorder="1" applyAlignment="1">
      <alignment horizontal="right" vertical="center" wrapText="1"/>
    </xf>
    <xf numFmtId="4" fontId="11" fillId="0" borderId="20" xfId="6" applyNumberFormat="1" applyFont="1" applyBorder="1" applyAlignment="1">
      <alignment horizontal="right" vertical="center" wrapText="1"/>
    </xf>
    <xf numFmtId="49" fontId="9" fillId="0" borderId="3" xfId="6" applyNumberFormat="1" applyFont="1" applyBorder="1" applyAlignment="1">
      <alignment vertical="center"/>
    </xf>
    <xf numFmtId="0" fontId="9" fillId="0" borderId="3" xfId="6" applyNumberFormat="1" applyFont="1" applyBorder="1" applyAlignment="1">
      <alignment vertical="center"/>
    </xf>
    <xf numFmtId="0" fontId="16" fillId="3" borderId="2" xfId="6" applyFont="1" applyFill="1" applyBorder="1" applyAlignment="1">
      <alignment horizontal="center" vertical="top"/>
    </xf>
    <xf numFmtId="49" fontId="16" fillId="3" borderId="4" xfId="6" applyNumberFormat="1" applyFont="1" applyFill="1" applyBorder="1" applyAlignment="1">
      <alignment vertical="top" wrapText="1"/>
    </xf>
    <xf numFmtId="0" fontId="16" fillId="3" borderId="4" xfId="6" applyFont="1" applyFill="1" applyBorder="1" applyAlignment="1">
      <alignment horizontal="center" vertical="top"/>
    </xf>
    <xf numFmtId="4" fontId="16" fillId="3" borderId="4" xfId="6" applyNumberFormat="1" applyFont="1" applyFill="1" applyBorder="1" applyAlignment="1">
      <alignment horizontal="right" vertical="top"/>
    </xf>
    <xf numFmtId="4" fontId="16" fillId="3" borderId="4" xfId="6" applyNumberFormat="1" applyFont="1" applyFill="1" applyBorder="1" applyAlignment="1">
      <alignment horizontal="right" vertical="top" wrapText="1"/>
    </xf>
    <xf numFmtId="4" fontId="16" fillId="3" borderId="5" xfId="6" applyNumberFormat="1" applyFont="1" applyFill="1" applyBorder="1" applyAlignment="1">
      <alignment horizontal="right" vertical="top" wrapText="1"/>
    </xf>
    <xf numFmtId="0" fontId="16" fillId="0" borderId="0" xfId="6" applyFont="1">
      <alignment wrapText="1"/>
    </xf>
    <xf numFmtId="4" fontId="10" fillId="6" borderId="3" xfId="6" applyNumberFormat="1" applyFont="1" applyFill="1" applyBorder="1" applyAlignment="1">
      <alignment horizontal="right" vertical="top" wrapText="1"/>
    </xf>
    <xf numFmtId="49" fontId="11" fillId="0" borderId="0" xfId="6" applyNumberFormat="1" applyFont="1" applyAlignment="1">
      <alignment horizontal="left" vertical="top" wrapText="1"/>
    </xf>
    <xf numFmtId="4" fontId="11" fillId="0" borderId="3" xfId="6" applyNumberFormat="1" applyFont="1" applyBorder="1" applyAlignment="1">
      <alignment horizontal="center" vertical="center"/>
    </xf>
    <xf numFmtId="49" fontId="11" fillId="0" borderId="0" xfId="6" applyNumberFormat="1" applyFont="1" applyAlignment="1">
      <alignment horizontal="left" vertical="top" wrapText="1"/>
    </xf>
    <xf numFmtId="0" fontId="11" fillId="0" borderId="3" xfId="6" applyFont="1" applyBorder="1" applyAlignment="1">
      <alignment horizontal="center" vertical="center"/>
    </xf>
    <xf numFmtId="0" fontId="11" fillId="0" borderId="3" xfId="6" applyFont="1" applyBorder="1" applyAlignment="1">
      <alignment horizontal="center" vertical="center"/>
    </xf>
    <xf numFmtId="49" fontId="11" fillId="0" borderId="0" xfId="6" applyNumberFormat="1" applyFont="1" applyAlignment="1">
      <alignment horizontal="left" vertical="top" wrapText="1"/>
    </xf>
    <xf numFmtId="0" fontId="11" fillId="0" borderId="3" xfId="6" applyNumberFormat="1" applyFont="1" applyBorder="1" applyAlignment="1">
      <alignment horizontal="justify" vertical="top" wrapText="1"/>
    </xf>
    <xf numFmtId="0" fontId="11" fillId="0" borderId="6" xfId="6" applyNumberFormat="1" applyFont="1" applyBorder="1" applyAlignment="1">
      <alignment horizontal="justify" vertical="top" wrapText="1"/>
    </xf>
    <xf numFmtId="0" fontId="11" fillId="0" borderId="7" xfId="6" applyNumberFormat="1" applyFont="1" applyBorder="1" applyAlignment="1">
      <alignment horizontal="justify" vertical="top" wrapText="1"/>
    </xf>
    <xf numFmtId="0" fontId="14" fillId="0" borderId="0" xfId="0" applyFont="1" applyAlignment="1">
      <alignment horizontal="left" vertical="top" wrapText="1"/>
    </xf>
    <xf numFmtId="0" fontId="14" fillId="0" borderId="0" xfId="0" applyFont="1" applyAlignment="1">
      <alignment vertical="top" wrapText="1"/>
    </xf>
    <xf numFmtId="0" fontId="10" fillId="0" borderId="0" xfId="0" applyFont="1" applyAlignment="1">
      <alignment horizontal="left" vertical="top" wrapText="1"/>
    </xf>
    <xf numFmtId="0" fontId="10" fillId="0" borderId="0" xfId="1" applyFont="1" applyBorder="1" applyAlignment="1">
      <alignment horizontal="left" vertical="top" wrapText="1"/>
    </xf>
    <xf numFmtId="0" fontId="10" fillId="0" borderId="2" xfId="1" applyFont="1" applyFill="1" applyBorder="1" applyAlignment="1">
      <alignment horizontal="left" vertical="center"/>
    </xf>
    <xf numFmtId="0" fontId="10" fillId="0" borderId="4" xfId="1" applyFont="1" applyFill="1" applyBorder="1" applyAlignment="1">
      <alignment horizontal="left" vertical="center"/>
    </xf>
    <xf numFmtId="0" fontId="10" fillId="0" borderId="5" xfId="1" applyFont="1" applyFill="1" applyBorder="1" applyAlignment="1">
      <alignment horizontal="left" vertical="center"/>
    </xf>
    <xf numFmtId="0" fontId="11" fillId="0" borderId="0" xfId="6" applyFont="1" applyAlignment="1">
      <alignment horizontal="left" vertical="center" wrapText="1"/>
    </xf>
    <xf numFmtId="0" fontId="11" fillId="0" borderId="0" xfId="6" applyFont="1" applyAlignment="1">
      <alignment horizontal="left" vertical="center"/>
    </xf>
    <xf numFmtId="0" fontId="17" fillId="6" borderId="3" xfId="6" applyNumberFormat="1" applyFont="1" applyFill="1" applyBorder="1" applyAlignment="1">
      <alignment horizontal="left" vertical="top" wrapText="1"/>
    </xf>
    <xf numFmtId="0" fontId="10" fillId="6" borderId="3" xfId="6" applyFont="1" applyFill="1" applyBorder="1" applyAlignment="1">
      <alignment horizontal="left" vertical="top" wrapText="1"/>
    </xf>
    <xf numFmtId="0" fontId="11" fillId="0" borderId="0" xfId="6" applyFont="1" applyAlignment="1">
      <alignment vertical="center" wrapText="1"/>
    </xf>
    <xf numFmtId="0" fontId="11" fillId="0" borderId="0" xfId="6" applyFont="1" applyAlignment="1">
      <alignment vertical="center"/>
    </xf>
    <xf numFmtId="0" fontId="10" fillId="6" borderId="3" xfId="6" applyFont="1" applyFill="1" applyBorder="1" applyAlignment="1">
      <alignment horizontal="center" vertical="center" wrapText="1"/>
    </xf>
    <xf numFmtId="49" fontId="11" fillId="0" borderId="0" xfId="6" applyNumberFormat="1" applyFont="1" applyAlignment="1">
      <alignment horizontal="left" vertical="center" wrapText="1"/>
    </xf>
    <xf numFmtId="0" fontId="11" fillId="0" borderId="0" xfId="6" applyNumberFormat="1" applyFont="1" applyAlignment="1">
      <alignment horizontal="left" vertical="center" wrapText="1"/>
    </xf>
    <xf numFmtId="0" fontId="11" fillId="0" borderId="0" xfId="6" applyNumberFormat="1" applyFont="1" applyAlignment="1">
      <alignment horizontal="left" vertical="top" wrapText="1"/>
    </xf>
    <xf numFmtId="49" fontId="11" fillId="3" borderId="2" xfId="6" applyNumberFormat="1" applyFont="1" applyFill="1" applyBorder="1" applyAlignment="1">
      <alignment horizontal="left" vertical="top" wrapText="1"/>
    </xf>
    <xf numFmtId="49" fontId="11" fillId="3" borderId="4" xfId="6" applyNumberFormat="1" applyFont="1" applyFill="1" applyBorder="1" applyAlignment="1">
      <alignment horizontal="left" vertical="top" wrapText="1"/>
    </xf>
    <xf numFmtId="49" fontId="11" fillId="3" borderId="5" xfId="6" applyNumberFormat="1" applyFont="1" applyFill="1" applyBorder="1" applyAlignment="1">
      <alignment horizontal="left" vertical="top" wrapText="1"/>
    </xf>
    <xf numFmtId="0" fontId="11" fillId="0" borderId="0" xfId="6" applyFont="1" applyAlignment="1">
      <alignment horizontal="center" wrapText="1"/>
    </xf>
    <xf numFmtId="0" fontId="11" fillId="0" borderId="8" xfId="6" applyFont="1" applyBorder="1" applyAlignment="1">
      <alignment horizontal="center" vertical="center"/>
    </xf>
    <xf numFmtId="0" fontId="11" fillId="0" borderId="10" xfId="6" applyFont="1" applyBorder="1" applyAlignment="1">
      <alignment horizontal="center" vertical="center"/>
    </xf>
    <xf numFmtId="0" fontId="11" fillId="0" borderId="3" xfId="6" applyFont="1" applyBorder="1" applyAlignment="1">
      <alignment horizontal="center" vertical="center"/>
    </xf>
    <xf numFmtId="168" fontId="11" fillId="0" borderId="8" xfId="6" applyNumberFormat="1" applyFont="1" applyBorder="1" applyAlignment="1">
      <alignment horizontal="center" vertical="center"/>
    </xf>
    <xf numFmtId="168" fontId="11" fillId="0" borderId="10" xfId="6" applyNumberFormat="1" applyFont="1" applyBorder="1" applyAlignment="1">
      <alignment horizontal="center" vertical="center"/>
    </xf>
    <xf numFmtId="0" fontId="10" fillId="0" borderId="15" xfId="1" applyFont="1" applyBorder="1" applyAlignment="1">
      <alignment horizontal="left" vertical="center"/>
    </xf>
    <xf numFmtId="0" fontId="10" fillId="0" borderId="16" xfId="1" applyFont="1" applyBorder="1" applyAlignment="1">
      <alignment horizontal="left" vertical="center"/>
    </xf>
    <xf numFmtId="0" fontId="10" fillId="0" borderId="17" xfId="1" applyFont="1" applyBorder="1" applyAlignment="1">
      <alignment horizontal="left" vertical="center"/>
    </xf>
    <xf numFmtId="49" fontId="11" fillId="7" borderId="2" xfId="14" applyNumberFormat="1" applyFont="1" applyFill="1" applyBorder="1" applyAlignment="1">
      <alignment horizontal="left" vertical="top" wrapText="1"/>
    </xf>
    <xf numFmtId="49" fontId="11" fillId="7" borderId="4" xfId="14" applyNumberFormat="1" applyFont="1" applyFill="1" applyBorder="1" applyAlignment="1">
      <alignment horizontal="left" vertical="top" wrapText="1"/>
    </xf>
    <xf numFmtId="17" fontId="9" fillId="0" borderId="3" xfId="6" applyNumberFormat="1" applyFont="1" applyBorder="1" applyAlignment="1">
      <alignment horizontal="left" vertical="center"/>
    </xf>
    <xf numFmtId="49" fontId="9" fillId="0" borderId="3" xfId="6" applyNumberFormat="1" applyFont="1" applyBorder="1" applyAlignment="1">
      <alignment horizontal="left" vertical="center" wrapText="1"/>
    </xf>
    <xf numFmtId="0" fontId="9" fillId="0" borderId="3" xfId="6" applyFont="1" applyBorder="1" applyAlignment="1">
      <alignment horizontal="left" vertical="center"/>
    </xf>
    <xf numFmtId="49" fontId="9" fillId="0" borderId="2" xfId="6" applyNumberFormat="1" applyFont="1" applyBorder="1" applyAlignment="1">
      <alignment horizontal="left" vertical="center"/>
    </xf>
    <xf numFmtId="49" fontId="9" fillId="0" borderId="4" xfId="6" applyNumberFormat="1" applyFont="1" applyBorder="1" applyAlignment="1">
      <alignment horizontal="left" vertical="center"/>
    </xf>
    <xf numFmtId="49" fontId="9" fillId="0" borderId="5" xfId="6" applyNumberFormat="1" applyFont="1" applyBorder="1" applyAlignment="1">
      <alignment horizontal="left" vertical="center"/>
    </xf>
    <xf numFmtId="49" fontId="9" fillId="0" borderId="2" xfId="6" applyNumberFormat="1" applyFont="1" applyBorder="1" applyAlignment="1">
      <alignment horizontal="left" vertical="center" wrapText="1"/>
    </xf>
    <xf numFmtId="49" fontId="9" fillId="0" borderId="4" xfId="6" applyNumberFormat="1" applyFont="1" applyBorder="1" applyAlignment="1">
      <alignment horizontal="left" vertical="center" wrapText="1"/>
    </xf>
    <xf numFmtId="49" fontId="9" fillId="0" borderId="4" xfId="6" applyNumberFormat="1" applyFont="1" applyBorder="1" applyAlignment="1">
      <alignment horizontal="center" vertical="center" wrapText="1"/>
    </xf>
    <xf numFmtId="49" fontId="9" fillId="0" borderId="5" xfId="6" applyNumberFormat="1" applyFont="1" applyBorder="1" applyAlignment="1">
      <alignment horizontal="center" vertical="center" wrapText="1"/>
    </xf>
    <xf numFmtId="0" fontId="10" fillId="0" borderId="0" xfId="1" applyFont="1" applyAlignment="1">
      <alignment horizontal="left" vertical="top" wrapText="1"/>
    </xf>
    <xf numFmtId="4" fontId="10" fillId="3" borderId="3" xfId="6" applyNumberFormat="1" applyFont="1" applyFill="1" applyBorder="1" applyAlignment="1" applyProtection="1">
      <alignment horizontal="right" vertical="top" wrapText="1"/>
      <protection locked="0"/>
    </xf>
    <xf numFmtId="49" fontId="11" fillId="7" borderId="2" xfId="14" applyNumberFormat="1" applyFont="1" applyFill="1" applyBorder="1" applyAlignment="1">
      <alignment vertical="center"/>
    </xf>
    <xf numFmtId="49" fontId="11" fillId="7" borderId="4" xfId="14" applyNumberFormat="1" applyFont="1" applyFill="1" applyBorder="1" applyAlignment="1">
      <alignment vertical="center"/>
    </xf>
    <xf numFmtId="4" fontId="11" fillId="0" borderId="0" xfId="6" applyNumberFormat="1" applyFont="1" applyAlignment="1" applyProtection="1">
      <alignment horizontal="right" wrapText="1"/>
      <protection locked="0"/>
    </xf>
    <xf numFmtId="4" fontId="11" fillId="0" borderId="0" xfId="6" applyNumberFormat="1" applyFont="1" applyAlignment="1" applyProtection="1">
      <alignment horizontal="right" vertical="top" wrapText="1"/>
      <protection locked="0"/>
    </xf>
    <xf numFmtId="167" fontId="11" fillId="0" borderId="3" xfId="6" applyNumberFormat="1" applyFont="1" applyBorder="1" applyProtection="1">
      <alignment wrapText="1"/>
      <protection locked="0"/>
    </xf>
    <xf numFmtId="167" fontId="11" fillId="0" borderId="3" xfId="6" applyNumberFormat="1" applyFont="1" applyBorder="1" applyAlignment="1" applyProtection="1">
      <alignment horizontal="right" wrapText="1"/>
      <protection locked="0"/>
    </xf>
    <xf numFmtId="167" fontId="11" fillId="0" borderId="0" xfId="6" applyNumberFormat="1" applyFont="1" applyBorder="1" applyProtection="1">
      <alignment wrapText="1"/>
      <protection locked="0"/>
    </xf>
    <xf numFmtId="167" fontId="11" fillId="0" borderId="0" xfId="6" applyNumberFormat="1" applyFont="1" applyBorder="1" applyAlignment="1" applyProtection="1">
      <alignment horizontal="right" wrapText="1"/>
      <protection locked="0"/>
    </xf>
    <xf numFmtId="4" fontId="10" fillId="0" borderId="0" xfId="6" applyNumberFormat="1" applyFont="1" applyAlignment="1" applyProtection="1">
      <alignment horizontal="right" wrapText="1"/>
      <protection locked="0"/>
    </xf>
    <xf numFmtId="4" fontId="10" fillId="0" borderId="0" xfId="6" applyNumberFormat="1" applyFont="1" applyAlignment="1" applyProtection="1">
      <alignment horizontal="right" vertical="top" wrapText="1"/>
      <protection locked="0"/>
    </xf>
    <xf numFmtId="4" fontId="11" fillId="3" borderId="5" xfId="6" applyNumberFormat="1" applyFont="1" applyFill="1" applyBorder="1" applyAlignment="1" applyProtection="1">
      <alignment horizontal="right" vertical="center" wrapText="1"/>
      <protection locked="0"/>
    </xf>
    <xf numFmtId="4" fontId="11" fillId="3" borderId="3" xfId="6" applyNumberFormat="1" applyFont="1" applyFill="1" applyBorder="1" applyAlignment="1" applyProtection="1">
      <alignment horizontal="right" vertical="top" wrapText="1"/>
      <protection locked="0"/>
    </xf>
    <xf numFmtId="4" fontId="11" fillId="6" borderId="4" xfId="6" applyNumberFormat="1" applyFont="1" applyFill="1" applyBorder="1" applyAlignment="1" applyProtection="1">
      <alignment horizontal="right" vertical="center" wrapText="1"/>
      <protection locked="0"/>
    </xf>
    <xf numFmtId="4" fontId="11" fillId="6" borderId="5" xfId="6" applyNumberFormat="1" applyFont="1" applyFill="1" applyBorder="1" applyAlignment="1" applyProtection="1">
      <alignment horizontal="right" vertical="center" wrapText="1"/>
      <protection locked="0"/>
    </xf>
    <xf numFmtId="167" fontId="11" fillId="0" borderId="0" xfId="6" applyNumberFormat="1" applyFont="1" applyProtection="1">
      <alignment wrapText="1"/>
      <protection locked="0"/>
    </xf>
    <xf numFmtId="167" fontId="11" fillId="0" borderId="0" xfId="6" applyNumberFormat="1" applyFont="1" applyAlignment="1" applyProtection="1">
      <alignment horizontal="right" wrapText="1"/>
      <protection locked="0"/>
    </xf>
    <xf numFmtId="4" fontId="11" fillId="6" borderId="3" xfId="6" applyNumberFormat="1" applyFont="1" applyFill="1" applyBorder="1" applyAlignment="1" applyProtection="1">
      <alignment horizontal="right" vertical="center" wrapText="1"/>
      <protection locked="0"/>
    </xf>
    <xf numFmtId="49" fontId="11" fillId="7" borderId="4" xfId="14" applyNumberFormat="1" applyFont="1" applyFill="1" applyBorder="1" applyAlignment="1" applyProtection="1">
      <alignment vertical="center"/>
      <protection locked="0"/>
    </xf>
    <xf numFmtId="49" fontId="11" fillId="7" borderId="5" xfId="14" applyNumberFormat="1" applyFont="1" applyFill="1" applyBorder="1" applyAlignment="1" applyProtection="1">
      <alignment vertical="center"/>
      <protection locked="0"/>
    </xf>
    <xf numFmtId="4" fontId="11" fillId="7" borderId="4" xfId="6" applyNumberFormat="1" applyFont="1" applyFill="1" applyBorder="1" applyAlignment="1" applyProtection="1">
      <alignment horizontal="right" vertical="top" wrapText="1"/>
      <protection locked="0"/>
    </xf>
    <xf numFmtId="4" fontId="11" fillId="7" borderId="3" xfId="6" applyNumberFormat="1" applyFont="1" applyFill="1" applyBorder="1" applyAlignment="1" applyProtection="1">
      <alignment horizontal="right" vertical="top" wrapText="1"/>
      <protection locked="0"/>
    </xf>
    <xf numFmtId="4" fontId="11" fillId="8" borderId="4" xfId="6" applyNumberFormat="1" applyFont="1" applyFill="1" applyBorder="1" applyAlignment="1" applyProtection="1">
      <alignment horizontal="right" vertical="center" wrapText="1"/>
      <protection locked="0"/>
    </xf>
    <xf numFmtId="4" fontId="11" fillId="8" borderId="5" xfId="6" applyNumberFormat="1" applyFont="1" applyFill="1" applyBorder="1" applyAlignment="1" applyProtection="1">
      <alignment horizontal="right" vertical="center" wrapText="1"/>
      <protection locked="0"/>
    </xf>
    <xf numFmtId="0" fontId="11" fillId="0" borderId="0" xfId="6" applyFont="1" applyProtection="1">
      <alignment wrapText="1"/>
      <protection locked="0"/>
    </xf>
    <xf numFmtId="4" fontId="11" fillId="8" borderId="5" xfId="6" applyNumberFormat="1" applyFont="1" applyFill="1" applyBorder="1" applyAlignment="1" applyProtection="1">
      <alignment horizontal="right" vertical="top" wrapText="1"/>
      <protection locked="0"/>
    </xf>
    <xf numFmtId="4" fontId="11" fillId="8" borderId="3" xfId="6" applyNumberFormat="1" applyFont="1" applyFill="1" applyBorder="1" applyAlignment="1" applyProtection="1">
      <alignment horizontal="right" vertical="top" wrapText="1"/>
      <protection locked="0"/>
    </xf>
    <xf numFmtId="4" fontId="10" fillId="3" borderId="4" xfId="6" applyNumberFormat="1" applyFont="1" applyFill="1" applyBorder="1" applyAlignment="1" applyProtection="1">
      <alignment horizontal="right" wrapText="1"/>
      <protection locked="0"/>
    </xf>
    <xf numFmtId="4" fontId="10" fillId="3" borderId="5" xfId="6" applyNumberFormat="1" applyFont="1" applyFill="1" applyBorder="1" applyAlignment="1" applyProtection="1">
      <alignment horizontal="right" vertical="top" wrapText="1"/>
      <protection locked="0"/>
    </xf>
    <xf numFmtId="4" fontId="11" fillId="0" borderId="3" xfId="6" applyNumberFormat="1" applyFont="1" applyBorder="1" applyAlignment="1" applyProtection="1">
      <alignment horizontal="right" vertical="center" wrapText="1"/>
      <protection locked="0"/>
    </xf>
    <xf numFmtId="167" fontId="11" fillId="0" borderId="3" xfId="6" applyNumberFormat="1" applyFont="1" applyBorder="1" applyAlignment="1" applyProtection="1">
      <alignment vertical="center" wrapText="1"/>
      <protection locked="0"/>
    </xf>
    <xf numFmtId="4" fontId="11" fillId="0" borderId="3" xfId="6" applyNumberFormat="1" applyFont="1" applyBorder="1" applyAlignment="1" applyProtection="1">
      <alignment horizontal="right" wrapText="1"/>
      <protection locked="0"/>
    </xf>
    <xf numFmtId="4" fontId="11" fillId="0" borderId="0" xfId="6" applyNumberFormat="1" applyFont="1" applyBorder="1" applyAlignment="1" applyProtection="1">
      <alignment horizontal="right" wrapText="1"/>
      <protection locked="0"/>
    </xf>
    <xf numFmtId="4" fontId="11" fillId="3" borderId="5" xfId="6" applyNumberFormat="1" applyFont="1" applyFill="1" applyBorder="1" applyAlignment="1" applyProtection="1">
      <alignment horizontal="right" vertical="top" wrapText="1"/>
      <protection locked="0"/>
    </xf>
    <xf numFmtId="4" fontId="11" fillId="3" borderId="13" xfId="6" applyNumberFormat="1" applyFont="1" applyFill="1" applyBorder="1" applyAlignment="1" applyProtection="1">
      <alignment horizontal="right" vertical="top" wrapText="1"/>
      <protection locked="0"/>
    </xf>
    <xf numFmtId="4" fontId="11" fillId="3" borderId="14" xfId="6" applyNumberFormat="1" applyFont="1" applyFill="1" applyBorder="1" applyAlignment="1" applyProtection="1">
      <alignment horizontal="right" vertical="top" wrapText="1"/>
      <protection locked="0"/>
    </xf>
    <xf numFmtId="4" fontId="11" fillId="6" borderId="5" xfId="6" applyNumberFormat="1" applyFont="1" applyFill="1" applyBorder="1" applyAlignment="1" applyProtection="1">
      <alignment horizontal="right" vertical="top" wrapText="1"/>
      <protection locked="0"/>
    </xf>
    <xf numFmtId="4" fontId="11" fillId="6" borderId="3" xfId="6" applyNumberFormat="1" applyFont="1" applyFill="1" applyBorder="1" applyAlignment="1" applyProtection="1">
      <alignment horizontal="right" vertical="top" wrapText="1"/>
      <protection locked="0"/>
    </xf>
    <xf numFmtId="4" fontId="11" fillId="7" borderId="5" xfId="6" applyNumberFormat="1" applyFont="1" applyFill="1" applyBorder="1" applyAlignment="1" applyProtection="1">
      <alignment horizontal="right" vertical="top" wrapText="1"/>
      <protection locked="0"/>
    </xf>
    <xf numFmtId="4" fontId="11" fillId="6" borderId="4" xfId="6" applyNumberFormat="1" applyFont="1" applyFill="1" applyBorder="1" applyAlignment="1" applyProtection="1">
      <alignment horizontal="right" vertical="top" wrapText="1"/>
      <protection locked="0"/>
    </xf>
  </cellXfs>
  <cellStyles count="15">
    <cellStyle name="40% - Isticanje5" xfId="14" builtinId="47"/>
    <cellStyle name="Comma 2" xfId="5"/>
    <cellStyle name="Comma 3" xfId="10"/>
    <cellStyle name="Comma 4" xfId="11"/>
    <cellStyle name="Comma 5" xfId="12"/>
    <cellStyle name="Normal 2" xfId="1"/>
    <cellStyle name="Normal 2 2" xfId="7"/>
    <cellStyle name="Normal 3" xfId="2"/>
    <cellStyle name="Normal 4" xfId="3"/>
    <cellStyle name="Normal 5" xfId="4"/>
    <cellStyle name="Normal 6" xfId="6"/>
    <cellStyle name="Normal 7" xfId="9"/>
    <cellStyle name="Normal 8" xfId="13"/>
    <cellStyle name="Normalno 2" xfId="8"/>
    <cellStyle name="Obič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mostalno/2017/PROJEKTI/Susara%20Francuska/Francuska/proracun%20trokrakih%20ventil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ENIX"/>
      <sheetName val="SIEMENS"/>
      <sheetName val="SAUTER"/>
      <sheetName val="PODACI"/>
    </sheetNames>
    <sheetDataSet>
      <sheetData sheetId="0"/>
      <sheetData sheetId="1"/>
      <sheetData sheetId="2"/>
      <sheetData sheetId="3">
        <row r="6">
          <cell r="I6">
            <v>0.4</v>
          </cell>
          <cell r="J6">
            <v>15</v>
          </cell>
          <cell r="K6">
            <v>0.63</v>
          </cell>
          <cell r="L6">
            <v>15</v>
          </cell>
          <cell r="M6">
            <v>0.63</v>
          </cell>
          <cell r="N6">
            <v>15</v>
          </cell>
        </row>
        <row r="7">
          <cell r="I7">
            <v>0.63</v>
          </cell>
          <cell r="J7">
            <v>15</v>
          </cell>
          <cell r="K7">
            <v>1</v>
          </cell>
          <cell r="L7">
            <v>15</v>
          </cell>
          <cell r="M7">
            <v>1</v>
          </cell>
          <cell r="N7">
            <v>15</v>
          </cell>
        </row>
        <row r="8">
          <cell r="I8">
            <v>1</v>
          </cell>
          <cell r="J8">
            <v>15</v>
          </cell>
          <cell r="K8">
            <v>1.6</v>
          </cell>
          <cell r="L8">
            <v>15</v>
          </cell>
          <cell r="M8">
            <v>1.6</v>
          </cell>
          <cell r="N8">
            <v>15</v>
          </cell>
        </row>
        <row r="9">
          <cell r="I9">
            <v>1.6</v>
          </cell>
          <cell r="J9">
            <v>15</v>
          </cell>
          <cell r="K9">
            <v>2.5</v>
          </cell>
          <cell r="L9">
            <v>15</v>
          </cell>
          <cell r="M9">
            <v>2.5</v>
          </cell>
          <cell r="N9">
            <v>15</v>
          </cell>
        </row>
        <row r="10">
          <cell r="I10">
            <v>2.5</v>
          </cell>
          <cell r="J10">
            <v>15</v>
          </cell>
          <cell r="K10">
            <v>4</v>
          </cell>
          <cell r="L10">
            <v>15</v>
          </cell>
          <cell r="M10">
            <v>4</v>
          </cell>
          <cell r="N10">
            <v>15</v>
          </cell>
        </row>
        <row r="11">
          <cell r="I11">
            <v>4</v>
          </cell>
          <cell r="J11">
            <v>15</v>
          </cell>
          <cell r="K11">
            <v>5</v>
          </cell>
          <cell r="L11">
            <v>15</v>
          </cell>
          <cell r="M11">
            <v>5</v>
          </cell>
          <cell r="N11">
            <v>20</v>
          </cell>
        </row>
        <row r="12">
          <cell r="I12">
            <v>6.3</v>
          </cell>
          <cell r="J12">
            <v>25</v>
          </cell>
          <cell r="K12">
            <v>7.5</v>
          </cell>
          <cell r="L12">
            <v>25</v>
          </cell>
          <cell r="M12">
            <v>6.3</v>
          </cell>
          <cell r="N12">
            <v>20</v>
          </cell>
        </row>
        <row r="13">
          <cell r="I13">
            <v>10</v>
          </cell>
          <cell r="J13">
            <v>25</v>
          </cell>
          <cell r="K13">
            <v>12</v>
          </cell>
          <cell r="L13">
            <v>40</v>
          </cell>
          <cell r="M13">
            <v>10</v>
          </cell>
          <cell r="N13">
            <v>25</v>
          </cell>
        </row>
        <row r="14">
          <cell r="I14">
            <v>16</v>
          </cell>
          <cell r="J14">
            <v>32</v>
          </cell>
          <cell r="K14">
            <v>19</v>
          </cell>
          <cell r="L14">
            <v>40</v>
          </cell>
          <cell r="M14">
            <v>16</v>
          </cell>
          <cell r="N14">
            <v>32</v>
          </cell>
        </row>
        <row r="15">
          <cell r="I15">
            <v>22</v>
          </cell>
          <cell r="J15">
            <v>40</v>
          </cell>
          <cell r="K15">
            <v>31</v>
          </cell>
          <cell r="L15">
            <v>50</v>
          </cell>
          <cell r="M15">
            <v>25</v>
          </cell>
          <cell r="N15">
            <v>40</v>
          </cell>
        </row>
        <row r="16">
          <cell r="I16">
            <v>28</v>
          </cell>
          <cell r="J16">
            <v>50</v>
          </cell>
          <cell r="K16">
            <v>49</v>
          </cell>
          <cell r="L16">
            <v>65</v>
          </cell>
          <cell r="M16">
            <v>40</v>
          </cell>
          <cell r="N16">
            <v>50</v>
          </cell>
        </row>
        <row r="17">
          <cell r="I17">
            <v>40</v>
          </cell>
          <cell r="J17">
            <v>50</v>
          </cell>
          <cell r="K17">
            <v>78</v>
          </cell>
          <cell r="L17">
            <v>80</v>
          </cell>
          <cell r="M17">
            <v>63</v>
          </cell>
          <cell r="N17">
            <v>65</v>
          </cell>
        </row>
        <row r="18">
          <cell r="I18">
            <v>49</v>
          </cell>
          <cell r="J18">
            <v>65</v>
          </cell>
          <cell r="K18">
            <v>124</v>
          </cell>
          <cell r="L18">
            <v>100</v>
          </cell>
          <cell r="M18">
            <v>100</v>
          </cell>
          <cell r="N18">
            <v>80</v>
          </cell>
        </row>
        <row r="19">
          <cell r="I19">
            <v>78</v>
          </cell>
          <cell r="J19">
            <v>80</v>
          </cell>
          <cell r="K19">
            <v>200</v>
          </cell>
          <cell r="L19">
            <v>125</v>
          </cell>
          <cell r="M19">
            <v>160</v>
          </cell>
          <cell r="N19">
            <v>100</v>
          </cell>
        </row>
        <row r="20">
          <cell r="I20">
            <v>124</v>
          </cell>
          <cell r="J20">
            <v>100</v>
          </cell>
          <cell r="K20">
            <v>300</v>
          </cell>
          <cell r="L20">
            <v>150</v>
          </cell>
          <cell r="M20">
            <v>250</v>
          </cell>
          <cell r="N20">
            <v>125</v>
          </cell>
        </row>
        <row r="21">
          <cell r="I21">
            <v>200</v>
          </cell>
          <cell r="J21">
            <v>125</v>
          </cell>
          <cell r="M21">
            <v>400</v>
          </cell>
          <cell r="N21">
            <v>150</v>
          </cell>
        </row>
        <row r="22">
          <cell r="I22">
            <v>300</v>
          </cell>
          <cell r="J22">
            <v>150</v>
          </cell>
        </row>
      </sheetData>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F185"/>
  <sheetViews>
    <sheetView showZeros="0" view="pageBreakPreview" zoomScale="120" zoomScaleNormal="100" zoomScaleSheetLayoutView="120" workbookViewId="0">
      <selection activeCell="E66" sqref="E66"/>
    </sheetView>
  </sheetViews>
  <sheetFormatPr defaultColWidth="10.85546875" defaultRowHeight="12.75"/>
  <cols>
    <col min="1" max="1" width="6.85546875" style="42" customWidth="1"/>
    <col min="2" max="2" width="38.5703125" style="8" customWidth="1"/>
    <col min="3" max="3" width="8.5703125" style="42" customWidth="1"/>
    <col min="4" max="4" width="10.42578125" style="4" customWidth="1"/>
    <col min="5" max="5" width="12.140625" style="4" customWidth="1"/>
    <col min="6" max="6" width="12.28515625" style="5" customWidth="1"/>
    <col min="7" max="241" width="10.85546875" style="9"/>
    <col min="242" max="242" width="10" style="9" customWidth="1"/>
    <col min="243" max="243" width="43.28515625" style="9" customWidth="1"/>
    <col min="244" max="244" width="9.85546875" style="9" customWidth="1"/>
    <col min="245" max="245" width="12.85546875" style="9" customWidth="1"/>
    <col min="246" max="246" width="11.85546875" style="9" customWidth="1"/>
    <col min="247" max="247" width="12.7109375" style="9" customWidth="1"/>
    <col min="248" max="497" width="10.85546875" style="9"/>
    <col min="498" max="498" width="10" style="9" customWidth="1"/>
    <col min="499" max="499" width="43.28515625" style="9" customWidth="1"/>
    <col min="500" max="500" width="9.85546875" style="9" customWidth="1"/>
    <col min="501" max="501" width="12.85546875" style="9" customWidth="1"/>
    <col min="502" max="502" width="11.85546875" style="9" customWidth="1"/>
    <col min="503" max="503" width="12.7109375" style="9" customWidth="1"/>
    <col min="504" max="753" width="10.85546875" style="9"/>
    <col min="754" max="754" width="10" style="9" customWidth="1"/>
    <col min="755" max="755" width="43.28515625" style="9" customWidth="1"/>
    <col min="756" max="756" width="9.85546875" style="9" customWidth="1"/>
    <col min="757" max="757" width="12.85546875" style="9" customWidth="1"/>
    <col min="758" max="758" width="11.85546875" style="9" customWidth="1"/>
    <col min="759" max="759" width="12.7109375" style="9" customWidth="1"/>
    <col min="760" max="1009" width="10.85546875" style="9"/>
    <col min="1010" max="1010" width="10" style="9" customWidth="1"/>
    <col min="1011" max="1011" width="43.28515625" style="9" customWidth="1"/>
    <col min="1012" max="1012" width="9.85546875" style="9" customWidth="1"/>
    <col min="1013" max="1013" width="12.85546875" style="9" customWidth="1"/>
    <col min="1014" max="1014" width="11.85546875" style="9" customWidth="1"/>
    <col min="1015" max="1015" width="12.7109375" style="9" customWidth="1"/>
    <col min="1016" max="1265" width="10.85546875" style="9"/>
    <col min="1266" max="1266" width="10" style="9" customWidth="1"/>
    <col min="1267" max="1267" width="43.28515625" style="9" customWidth="1"/>
    <col min="1268" max="1268" width="9.85546875" style="9" customWidth="1"/>
    <col min="1269" max="1269" width="12.85546875" style="9" customWidth="1"/>
    <col min="1270" max="1270" width="11.85546875" style="9" customWidth="1"/>
    <col min="1271" max="1271" width="12.7109375" style="9" customWidth="1"/>
    <col min="1272" max="1521" width="10.85546875" style="9"/>
    <col min="1522" max="1522" width="10" style="9" customWidth="1"/>
    <col min="1523" max="1523" width="43.28515625" style="9" customWidth="1"/>
    <col min="1524" max="1524" width="9.85546875" style="9" customWidth="1"/>
    <col min="1525" max="1525" width="12.85546875" style="9" customWidth="1"/>
    <col min="1526" max="1526" width="11.85546875" style="9" customWidth="1"/>
    <col min="1527" max="1527" width="12.7109375" style="9" customWidth="1"/>
    <col min="1528" max="1777" width="10.85546875" style="9"/>
    <col min="1778" max="1778" width="10" style="9" customWidth="1"/>
    <col min="1779" max="1779" width="43.28515625" style="9" customWidth="1"/>
    <col min="1780" max="1780" width="9.85546875" style="9" customWidth="1"/>
    <col min="1781" max="1781" width="12.85546875" style="9" customWidth="1"/>
    <col min="1782" max="1782" width="11.85546875" style="9" customWidth="1"/>
    <col min="1783" max="1783" width="12.7109375" style="9" customWidth="1"/>
    <col min="1784" max="2033" width="10.85546875" style="9"/>
    <col min="2034" max="2034" width="10" style="9" customWidth="1"/>
    <col min="2035" max="2035" width="43.28515625" style="9" customWidth="1"/>
    <col min="2036" max="2036" width="9.85546875" style="9" customWidth="1"/>
    <col min="2037" max="2037" width="12.85546875" style="9" customWidth="1"/>
    <col min="2038" max="2038" width="11.85546875" style="9" customWidth="1"/>
    <col min="2039" max="2039" width="12.7109375" style="9" customWidth="1"/>
    <col min="2040" max="2289" width="10.85546875" style="9"/>
    <col min="2290" max="2290" width="10" style="9" customWidth="1"/>
    <col min="2291" max="2291" width="43.28515625" style="9" customWidth="1"/>
    <col min="2292" max="2292" width="9.85546875" style="9" customWidth="1"/>
    <col min="2293" max="2293" width="12.85546875" style="9" customWidth="1"/>
    <col min="2294" max="2294" width="11.85546875" style="9" customWidth="1"/>
    <col min="2295" max="2295" width="12.7109375" style="9" customWidth="1"/>
    <col min="2296" max="2545" width="10.85546875" style="9"/>
    <col min="2546" max="2546" width="10" style="9" customWidth="1"/>
    <col min="2547" max="2547" width="43.28515625" style="9" customWidth="1"/>
    <col min="2548" max="2548" width="9.85546875" style="9" customWidth="1"/>
    <col min="2549" max="2549" width="12.85546875" style="9" customWidth="1"/>
    <col min="2550" max="2550" width="11.85546875" style="9" customWidth="1"/>
    <col min="2551" max="2551" width="12.7109375" style="9" customWidth="1"/>
    <col min="2552" max="2801" width="10.85546875" style="9"/>
    <col min="2802" max="2802" width="10" style="9" customWidth="1"/>
    <col min="2803" max="2803" width="43.28515625" style="9" customWidth="1"/>
    <col min="2804" max="2804" width="9.85546875" style="9" customWidth="1"/>
    <col min="2805" max="2805" width="12.85546875" style="9" customWidth="1"/>
    <col min="2806" max="2806" width="11.85546875" style="9" customWidth="1"/>
    <col min="2807" max="2807" width="12.7109375" style="9" customWidth="1"/>
    <col min="2808" max="3057" width="10.85546875" style="9"/>
    <col min="3058" max="3058" width="10" style="9" customWidth="1"/>
    <col min="3059" max="3059" width="43.28515625" style="9" customWidth="1"/>
    <col min="3060" max="3060" width="9.85546875" style="9" customWidth="1"/>
    <col min="3061" max="3061" width="12.85546875" style="9" customWidth="1"/>
    <col min="3062" max="3062" width="11.85546875" style="9" customWidth="1"/>
    <col min="3063" max="3063" width="12.7109375" style="9" customWidth="1"/>
    <col min="3064" max="3313" width="10.85546875" style="9"/>
    <col min="3314" max="3314" width="10" style="9" customWidth="1"/>
    <col min="3315" max="3315" width="43.28515625" style="9" customWidth="1"/>
    <col min="3316" max="3316" width="9.85546875" style="9" customWidth="1"/>
    <col min="3317" max="3317" width="12.85546875" style="9" customWidth="1"/>
    <col min="3318" max="3318" width="11.85546875" style="9" customWidth="1"/>
    <col min="3319" max="3319" width="12.7109375" style="9" customWidth="1"/>
    <col min="3320" max="3569" width="10.85546875" style="9"/>
    <col min="3570" max="3570" width="10" style="9" customWidth="1"/>
    <col min="3571" max="3571" width="43.28515625" style="9" customWidth="1"/>
    <col min="3572" max="3572" width="9.85546875" style="9" customWidth="1"/>
    <col min="3573" max="3573" width="12.85546875" style="9" customWidth="1"/>
    <col min="3574" max="3574" width="11.85546875" style="9" customWidth="1"/>
    <col min="3575" max="3575" width="12.7109375" style="9" customWidth="1"/>
    <col min="3576" max="3825" width="10.85546875" style="9"/>
    <col min="3826" max="3826" width="10" style="9" customWidth="1"/>
    <col min="3827" max="3827" width="43.28515625" style="9" customWidth="1"/>
    <col min="3828" max="3828" width="9.85546875" style="9" customWidth="1"/>
    <col min="3829" max="3829" width="12.85546875" style="9" customWidth="1"/>
    <col min="3830" max="3830" width="11.85546875" style="9" customWidth="1"/>
    <col min="3831" max="3831" width="12.7109375" style="9" customWidth="1"/>
    <col min="3832" max="4081" width="10.85546875" style="9"/>
    <col min="4082" max="4082" width="10" style="9" customWidth="1"/>
    <col min="4083" max="4083" width="43.28515625" style="9" customWidth="1"/>
    <col min="4084" max="4084" width="9.85546875" style="9" customWidth="1"/>
    <col min="4085" max="4085" width="12.85546875" style="9" customWidth="1"/>
    <col min="4086" max="4086" width="11.85546875" style="9" customWidth="1"/>
    <col min="4087" max="4087" width="12.7109375" style="9" customWidth="1"/>
    <col min="4088" max="4337" width="10.85546875" style="9"/>
    <col min="4338" max="4338" width="10" style="9" customWidth="1"/>
    <col min="4339" max="4339" width="43.28515625" style="9" customWidth="1"/>
    <col min="4340" max="4340" width="9.85546875" style="9" customWidth="1"/>
    <col min="4341" max="4341" width="12.85546875" style="9" customWidth="1"/>
    <col min="4342" max="4342" width="11.85546875" style="9" customWidth="1"/>
    <col min="4343" max="4343" width="12.7109375" style="9" customWidth="1"/>
    <col min="4344" max="4593" width="10.85546875" style="9"/>
    <col min="4594" max="4594" width="10" style="9" customWidth="1"/>
    <col min="4595" max="4595" width="43.28515625" style="9" customWidth="1"/>
    <col min="4596" max="4596" width="9.85546875" style="9" customWidth="1"/>
    <col min="4597" max="4597" width="12.85546875" style="9" customWidth="1"/>
    <col min="4598" max="4598" width="11.85546875" style="9" customWidth="1"/>
    <col min="4599" max="4599" width="12.7109375" style="9" customWidth="1"/>
    <col min="4600" max="4849" width="10.85546875" style="9"/>
    <col min="4850" max="4850" width="10" style="9" customWidth="1"/>
    <col min="4851" max="4851" width="43.28515625" style="9" customWidth="1"/>
    <col min="4852" max="4852" width="9.85546875" style="9" customWidth="1"/>
    <col min="4853" max="4853" width="12.85546875" style="9" customWidth="1"/>
    <col min="4854" max="4854" width="11.85546875" style="9" customWidth="1"/>
    <col min="4855" max="4855" width="12.7109375" style="9" customWidth="1"/>
    <col min="4856" max="5105" width="10.85546875" style="9"/>
    <col min="5106" max="5106" width="10" style="9" customWidth="1"/>
    <col min="5107" max="5107" width="43.28515625" style="9" customWidth="1"/>
    <col min="5108" max="5108" width="9.85546875" style="9" customWidth="1"/>
    <col min="5109" max="5109" width="12.85546875" style="9" customWidth="1"/>
    <col min="5110" max="5110" width="11.85546875" style="9" customWidth="1"/>
    <col min="5111" max="5111" width="12.7109375" style="9" customWidth="1"/>
    <col min="5112" max="5361" width="10.85546875" style="9"/>
    <col min="5362" max="5362" width="10" style="9" customWidth="1"/>
    <col min="5363" max="5363" width="43.28515625" style="9" customWidth="1"/>
    <col min="5364" max="5364" width="9.85546875" style="9" customWidth="1"/>
    <col min="5365" max="5365" width="12.85546875" style="9" customWidth="1"/>
    <col min="5366" max="5366" width="11.85546875" style="9" customWidth="1"/>
    <col min="5367" max="5367" width="12.7109375" style="9" customWidth="1"/>
    <col min="5368" max="5617" width="10.85546875" style="9"/>
    <col min="5618" max="5618" width="10" style="9" customWidth="1"/>
    <col min="5619" max="5619" width="43.28515625" style="9" customWidth="1"/>
    <col min="5620" max="5620" width="9.85546875" style="9" customWidth="1"/>
    <col min="5621" max="5621" width="12.85546875" style="9" customWidth="1"/>
    <col min="5622" max="5622" width="11.85546875" style="9" customWidth="1"/>
    <col min="5623" max="5623" width="12.7109375" style="9" customWidth="1"/>
    <col min="5624" max="5873" width="10.85546875" style="9"/>
    <col min="5874" max="5874" width="10" style="9" customWidth="1"/>
    <col min="5875" max="5875" width="43.28515625" style="9" customWidth="1"/>
    <col min="5876" max="5876" width="9.85546875" style="9" customWidth="1"/>
    <col min="5877" max="5877" width="12.85546875" style="9" customWidth="1"/>
    <col min="5878" max="5878" width="11.85546875" style="9" customWidth="1"/>
    <col min="5879" max="5879" width="12.7109375" style="9" customWidth="1"/>
    <col min="5880" max="6129" width="10.85546875" style="9"/>
    <col min="6130" max="6130" width="10" style="9" customWidth="1"/>
    <col min="6131" max="6131" width="43.28515625" style="9" customWidth="1"/>
    <col min="6132" max="6132" width="9.85546875" style="9" customWidth="1"/>
    <col min="6133" max="6133" width="12.85546875" style="9" customWidth="1"/>
    <col min="6134" max="6134" width="11.85546875" style="9" customWidth="1"/>
    <col min="6135" max="6135" width="12.7109375" style="9" customWidth="1"/>
    <col min="6136" max="6385" width="10.85546875" style="9"/>
    <col min="6386" max="6386" width="10" style="9" customWidth="1"/>
    <col min="6387" max="6387" width="43.28515625" style="9" customWidth="1"/>
    <col min="6388" max="6388" width="9.85546875" style="9" customWidth="1"/>
    <col min="6389" max="6389" width="12.85546875" style="9" customWidth="1"/>
    <col min="6390" max="6390" width="11.85546875" style="9" customWidth="1"/>
    <col min="6391" max="6391" width="12.7109375" style="9" customWidth="1"/>
    <col min="6392" max="6641" width="10.85546875" style="9"/>
    <col min="6642" max="6642" width="10" style="9" customWidth="1"/>
    <col min="6643" max="6643" width="43.28515625" style="9" customWidth="1"/>
    <col min="6644" max="6644" width="9.85546875" style="9" customWidth="1"/>
    <col min="6645" max="6645" width="12.85546875" style="9" customWidth="1"/>
    <col min="6646" max="6646" width="11.85546875" style="9" customWidth="1"/>
    <col min="6647" max="6647" width="12.7109375" style="9" customWidth="1"/>
    <col min="6648" max="6897" width="10.85546875" style="9"/>
    <col min="6898" max="6898" width="10" style="9" customWidth="1"/>
    <col min="6899" max="6899" width="43.28515625" style="9" customWidth="1"/>
    <col min="6900" max="6900" width="9.85546875" style="9" customWidth="1"/>
    <col min="6901" max="6901" width="12.85546875" style="9" customWidth="1"/>
    <col min="6902" max="6902" width="11.85546875" style="9" customWidth="1"/>
    <col min="6903" max="6903" width="12.7109375" style="9" customWidth="1"/>
    <col min="6904" max="7153" width="10.85546875" style="9"/>
    <col min="7154" max="7154" width="10" style="9" customWidth="1"/>
    <col min="7155" max="7155" width="43.28515625" style="9" customWidth="1"/>
    <col min="7156" max="7156" width="9.85546875" style="9" customWidth="1"/>
    <col min="7157" max="7157" width="12.85546875" style="9" customWidth="1"/>
    <col min="7158" max="7158" width="11.85546875" style="9" customWidth="1"/>
    <col min="7159" max="7159" width="12.7109375" style="9" customWidth="1"/>
    <col min="7160" max="7409" width="10.85546875" style="9"/>
    <col min="7410" max="7410" width="10" style="9" customWidth="1"/>
    <col min="7411" max="7411" width="43.28515625" style="9" customWidth="1"/>
    <col min="7412" max="7412" width="9.85546875" style="9" customWidth="1"/>
    <col min="7413" max="7413" width="12.85546875" style="9" customWidth="1"/>
    <col min="7414" max="7414" width="11.85546875" style="9" customWidth="1"/>
    <col min="7415" max="7415" width="12.7109375" style="9" customWidth="1"/>
    <col min="7416" max="7665" width="10.85546875" style="9"/>
    <col min="7666" max="7666" width="10" style="9" customWidth="1"/>
    <col min="7667" max="7667" width="43.28515625" style="9" customWidth="1"/>
    <col min="7668" max="7668" width="9.85546875" style="9" customWidth="1"/>
    <col min="7669" max="7669" width="12.85546875" style="9" customWidth="1"/>
    <col min="7670" max="7670" width="11.85546875" style="9" customWidth="1"/>
    <col min="7671" max="7671" width="12.7109375" style="9" customWidth="1"/>
    <col min="7672" max="7921" width="10.85546875" style="9"/>
    <col min="7922" max="7922" width="10" style="9" customWidth="1"/>
    <col min="7923" max="7923" width="43.28515625" style="9" customWidth="1"/>
    <col min="7924" max="7924" width="9.85546875" style="9" customWidth="1"/>
    <col min="7925" max="7925" width="12.85546875" style="9" customWidth="1"/>
    <col min="7926" max="7926" width="11.85546875" style="9" customWidth="1"/>
    <col min="7927" max="7927" width="12.7109375" style="9" customWidth="1"/>
    <col min="7928" max="8177" width="10.85546875" style="9"/>
    <col min="8178" max="8178" width="10" style="9" customWidth="1"/>
    <col min="8179" max="8179" width="43.28515625" style="9" customWidth="1"/>
    <col min="8180" max="8180" width="9.85546875" style="9" customWidth="1"/>
    <col min="8181" max="8181" width="12.85546875" style="9" customWidth="1"/>
    <col min="8182" max="8182" width="11.85546875" style="9" customWidth="1"/>
    <col min="8183" max="8183" width="12.7109375" style="9" customWidth="1"/>
    <col min="8184" max="8433" width="10.85546875" style="9"/>
    <col min="8434" max="8434" width="10" style="9" customWidth="1"/>
    <col min="8435" max="8435" width="43.28515625" style="9" customWidth="1"/>
    <col min="8436" max="8436" width="9.85546875" style="9" customWidth="1"/>
    <col min="8437" max="8437" width="12.85546875" style="9" customWidth="1"/>
    <col min="8438" max="8438" width="11.85546875" style="9" customWidth="1"/>
    <col min="8439" max="8439" width="12.7109375" style="9" customWidth="1"/>
    <col min="8440" max="8689" width="10.85546875" style="9"/>
    <col min="8690" max="8690" width="10" style="9" customWidth="1"/>
    <col min="8691" max="8691" width="43.28515625" style="9" customWidth="1"/>
    <col min="8692" max="8692" width="9.85546875" style="9" customWidth="1"/>
    <col min="8693" max="8693" width="12.85546875" style="9" customWidth="1"/>
    <col min="8694" max="8694" width="11.85546875" style="9" customWidth="1"/>
    <col min="8695" max="8695" width="12.7109375" style="9" customWidth="1"/>
    <col min="8696" max="8945" width="10.85546875" style="9"/>
    <col min="8946" max="8946" width="10" style="9" customWidth="1"/>
    <col min="8947" max="8947" width="43.28515625" style="9" customWidth="1"/>
    <col min="8948" max="8948" width="9.85546875" style="9" customWidth="1"/>
    <col min="8949" max="8949" width="12.85546875" style="9" customWidth="1"/>
    <col min="8950" max="8950" width="11.85546875" style="9" customWidth="1"/>
    <col min="8951" max="8951" width="12.7109375" style="9" customWidth="1"/>
    <col min="8952" max="9201" width="10.85546875" style="9"/>
    <col min="9202" max="9202" width="10" style="9" customWidth="1"/>
    <col min="9203" max="9203" width="43.28515625" style="9" customWidth="1"/>
    <col min="9204" max="9204" width="9.85546875" style="9" customWidth="1"/>
    <col min="9205" max="9205" width="12.85546875" style="9" customWidth="1"/>
    <col min="9206" max="9206" width="11.85546875" style="9" customWidth="1"/>
    <col min="9207" max="9207" width="12.7109375" style="9" customWidth="1"/>
    <col min="9208" max="9457" width="10.85546875" style="9"/>
    <col min="9458" max="9458" width="10" style="9" customWidth="1"/>
    <col min="9459" max="9459" width="43.28515625" style="9" customWidth="1"/>
    <col min="9460" max="9460" width="9.85546875" style="9" customWidth="1"/>
    <col min="9461" max="9461" width="12.85546875" style="9" customWidth="1"/>
    <col min="9462" max="9462" width="11.85546875" style="9" customWidth="1"/>
    <col min="9463" max="9463" width="12.7109375" style="9" customWidth="1"/>
    <col min="9464" max="9713" width="10.85546875" style="9"/>
    <col min="9714" max="9714" width="10" style="9" customWidth="1"/>
    <col min="9715" max="9715" width="43.28515625" style="9" customWidth="1"/>
    <col min="9716" max="9716" width="9.85546875" style="9" customWidth="1"/>
    <col min="9717" max="9717" width="12.85546875" style="9" customWidth="1"/>
    <col min="9718" max="9718" width="11.85546875" style="9" customWidth="1"/>
    <col min="9719" max="9719" width="12.7109375" style="9" customWidth="1"/>
    <col min="9720" max="9969" width="10.85546875" style="9"/>
    <col min="9970" max="9970" width="10" style="9" customWidth="1"/>
    <col min="9971" max="9971" width="43.28515625" style="9" customWidth="1"/>
    <col min="9972" max="9972" width="9.85546875" style="9" customWidth="1"/>
    <col min="9973" max="9973" width="12.85546875" style="9" customWidth="1"/>
    <col min="9974" max="9974" width="11.85546875" style="9" customWidth="1"/>
    <col min="9975" max="9975" width="12.7109375" style="9" customWidth="1"/>
    <col min="9976" max="10225" width="10.85546875" style="9"/>
    <col min="10226" max="10226" width="10" style="9" customWidth="1"/>
    <col min="10227" max="10227" width="43.28515625" style="9" customWidth="1"/>
    <col min="10228" max="10228" width="9.85546875" style="9" customWidth="1"/>
    <col min="10229" max="10229" width="12.85546875" style="9" customWidth="1"/>
    <col min="10230" max="10230" width="11.85546875" style="9" customWidth="1"/>
    <col min="10231" max="10231" width="12.7109375" style="9" customWidth="1"/>
    <col min="10232" max="10481" width="10.85546875" style="9"/>
    <col min="10482" max="10482" width="10" style="9" customWidth="1"/>
    <col min="10483" max="10483" width="43.28515625" style="9" customWidth="1"/>
    <col min="10484" max="10484" width="9.85546875" style="9" customWidth="1"/>
    <col min="10485" max="10485" width="12.85546875" style="9" customWidth="1"/>
    <col min="10486" max="10486" width="11.85546875" style="9" customWidth="1"/>
    <col min="10487" max="10487" width="12.7109375" style="9" customWidth="1"/>
    <col min="10488" max="10737" width="10.85546875" style="9"/>
    <col min="10738" max="10738" width="10" style="9" customWidth="1"/>
    <col min="10739" max="10739" width="43.28515625" style="9" customWidth="1"/>
    <col min="10740" max="10740" width="9.85546875" style="9" customWidth="1"/>
    <col min="10741" max="10741" width="12.85546875" style="9" customWidth="1"/>
    <col min="10742" max="10742" width="11.85546875" style="9" customWidth="1"/>
    <col min="10743" max="10743" width="12.7109375" style="9" customWidth="1"/>
    <col min="10744" max="10993" width="10.85546875" style="9"/>
    <col min="10994" max="10994" width="10" style="9" customWidth="1"/>
    <col min="10995" max="10995" width="43.28515625" style="9" customWidth="1"/>
    <col min="10996" max="10996" width="9.85546875" style="9" customWidth="1"/>
    <col min="10997" max="10997" width="12.85546875" style="9" customWidth="1"/>
    <col min="10998" max="10998" width="11.85546875" style="9" customWidth="1"/>
    <col min="10999" max="10999" width="12.7109375" style="9" customWidth="1"/>
    <col min="11000" max="11249" width="10.85546875" style="9"/>
    <col min="11250" max="11250" width="10" style="9" customWidth="1"/>
    <col min="11251" max="11251" width="43.28515625" style="9" customWidth="1"/>
    <col min="11252" max="11252" width="9.85546875" style="9" customWidth="1"/>
    <col min="11253" max="11253" width="12.85546875" style="9" customWidth="1"/>
    <col min="11254" max="11254" width="11.85546875" style="9" customWidth="1"/>
    <col min="11255" max="11255" width="12.7109375" style="9" customWidth="1"/>
    <col min="11256" max="11505" width="10.85546875" style="9"/>
    <col min="11506" max="11506" width="10" style="9" customWidth="1"/>
    <col min="11507" max="11507" width="43.28515625" style="9" customWidth="1"/>
    <col min="11508" max="11508" width="9.85546875" style="9" customWidth="1"/>
    <col min="11509" max="11509" width="12.85546875" style="9" customWidth="1"/>
    <col min="11510" max="11510" width="11.85546875" style="9" customWidth="1"/>
    <col min="11511" max="11511" width="12.7109375" style="9" customWidth="1"/>
    <col min="11512" max="11761" width="10.85546875" style="9"/>
    <col min="11762" max="11762" width="10" style="9" customWidth="1"/>
    <col min="11763" max="11763" width="43.28515625" style="9" customWidth="1"/>
    <col min="11764" max="11764" width="9.85546875" style="9" customWidth="1"/>
    <col min="11765" max="11765" width="12.85546875" style="9" customWidth="1"/>
    <col min="11766" max="11766" width="11.85546875" style="9" customWidth="1"/>
    <col min="11767" max="11767" width="12.7109375" style="9" customWidth="1"/>
    <col min="11768" max="12017" width="10.85546875" style="9"/>
    <col min="12018" max="12018" width="10" style="9" customWidth="1"/>
    <col min="12019" max="12019" width="43.28515625" style="9" customWidth="1"/>
    <col min="12020" max="12020" width="9.85546875" style="9" customWidth="1"/>
    <col min="12021" max="12021" width="12.85546875" style="9" customWidth="1"/>
    <col min="12022" max="12022" width="11.85546875" style="9" customWidth="1"/>
    <col min="12023" max="12023" width="12.7109375" style="9" customWidth="1"/>
    <col min="12024" max="12273" width="10.85546875" style="9"/>
    <col min="12274" max="12274" width="10" style="9" customWidth="1"/>
    <col min="12275" max="12275" width="43.28515625" style="9" customWidth="1"/>
    <col min="12276" max="12276" width="9.85546875" style="9" customWidth="1"/>
    <col min="12277" max="12277" width="12.85546875" style="9" customWidth="1"/>
    <col min="12278" max="12278" width="11.85546875" style="9" customWidth="1"/>
    <col min="12279" max="12279" width="12.7109375" style="9" customWidth="1"/>
    <col min="12280" max="12529" width="10.85546875" style="9"/>
    <col min="12530" max="12530" width="10" style="9" customWidth="1"/>
    <col min="12531" max="12531" width="43.28515625" style="9" customWidth="1"/>
    <col min="12532" max="12532" width="9.85546875" style="9" customWidth="1"/>
    <col min="12533" max="12533" width="12.85546875" style="9" customWidth="1"/>
    <col min="12534" max="12534" width="11.85546875" style="9" customWidth="1"/>
    <col min="12535" max="12535" width="12.7109375" style="9" customWidth="1"/>
    <col min="12536" max="12785" width="10.85546875" style="9"/>
    <col min="12786" max="12786" width="10" style="9" customWidth="1"/>
    <col min="12787" max="12787" width="43.28515625" style="9" customWidth="1"/>
    <col min="12788" max="12788" width="9.85546875" style="9" customWidth="1"/>
    <col min="12789" max="12789" width="12.85546875" style="9" customWidth="1"/>
    <col min="12790" max="12790" width="11.85546875" style="9" customWidth="1"/>
    <col min="12791" max="12791" width="12.7109375" style="9" customWidth="1"/>
    <col min="12792" max="13041" width="10.85546875" style="9"/>
    <col min="13042" max="13042" width="10" style="9" customWidth="1"/>
    <col min="13043" max="13043" width="43.28515625" style="9" customWidth="1"/>
    <col min="13044" max="13044" width="9.85546875" style="9" customWidth="1"/>
    <col min="13045" max="13045" width="12.85546875" style="9" customWidth="1"/>
    <col min="13046" max="13046" width="11.85546875" style="9" customWidth="1"/>
    <col min="13047" max="13047" width="12.7109375" style="9" customWidth="1"/>
    <col min="13048" max="13297" width="10.85546875" style="9"/>
    <col min="13298" max="13298" width="10" style="9" customWidth="1"/>
    <col min="13299" max="13299" width="43.28515625" style="9" customWidth="1"/>
    <col min="13300" max="13300" width="9.85546875" style="9" customWidth="1"/>
    <col min="13301" max="13301" width="12.85546875" style="9" customWidth="1"/>
    <col min="13302" max="13302" width="11.85546875" style="9" customWidth="1"/>
    <col min="13303" max="13303" width="12.7109375" style="9" customWidth="1"/>
    <col min="13304" max="13553" width="10.85546875" style="9"/>
    <col min="13554" max="13554" width="10" style="9" customWidth="1"/>
    <col min="13555" max="13555" width="43.28515625" style="9" customWidth="1"/>
    <col min="13556" max="13556" width="9.85546875" style="9" customWidth="1"/>
    <col min="13557" max="13557" width="12.85546875" style="9" customWidth="1"/>
    <col min="13558" max="13558" width="11.85546875" style="9" customWidth="1"/>
    <col min="13559" max="13559" width="12.7109375" style="9" customWidth="1"/>
    <col min="13560" max="13809" width="10.85546875" style="9"/>
    <col min="13810" max="13810" width="10" style="9" customWidth="1"/>
    <col min="13811" max="13811" width="43.28515625" style="9" customWidth="1"/>
    <col min="13812" max="13812" width="9.85546875" style="9" customWidth="1"/>
    <col min="13813" max="13813" width="12.85546875" style="9" customWidth="1"/>
    <col min="13814" max="13814" width="11.85546875" style="9" customWidth="1"/>
    <col min="13815" max="13815" width="12.7109375" style="9" customWidth="1"/>
    <col min="13816" max="14065" width="10.85546875" style="9"/>
    <col min="14066" max="14066" width="10" style="9" customWidth="1"/>
    <col min="14067" max="14067" width="43.28515625" style="9" customWidth="1"/>
    <col min="14068" max="14068" width="9.85546875" style="9" customWidth="1"/>
    <col min="14069" max="14069" width="12.85546875" style="9" customWidth="1"/>
    <col min="14070" max="14070" width="11.85546875" style="9" customWidth="1"/>
    <col min="14071" max="14071" width="12.7109375" style="9" customWidth="1"/>
    <col min="14072" max="14321" width="10.85546875" style="9"/>
    <col min="14322" max="14322" width="10" style="9" customWidth="1"/>
    <col min="14323" max="14323" width="43.28515625" style="9" customWidth="1"/>
    <col min="14324" max="14324" width="9.85546875" style="9" customWidth="1"/>
    <col min="14325" max="14325" width="12.85546875" style="9" customWidth="1"/>
    <col min="14326" max="14326" width="11.85546875" style="9" customWidth="1"/>
    <col min="14327" max="14327" width="12.7109375" style="9" customWidth="1"/>
    <col min="14328" max="14577" width="10.85546875" style="9"/>
    <col min="14578" max="14578" width="10" style="9" customWidth="1"/>
    <col min="14579" max="14579" width="43.28515625" style="9" customWidth="1"/>
    <col min="14580" max="14580" width="9.85546875" style="9" customWidth="1"/>
    <col min="14581" max="14581" width="12.85546875" style="9" customWidth="1"/>
    <col min="14582" max="14582" width="11.85546875" style="9" customWidth="1"/>
    <col min="14583" max="14583" width="12.7109375" style="9" customWidth="1"/>
    <col min="14584" max="14833" width="10.85546875" style="9"/>
    <col min="14834" max="14834" width="10" style="9" customWidth="1"/>
    <col min="14835" max="14835" width="43.28515625" style="9" customWidth="1"/>
    <col min="14836" max="14836" width="9.85546875" style="9" customWidth="1"/>
    <col min="14837" max="14837" width="12.85546875" style="9" customWidth="1"/>
    <col min="14838" max="14838" width="11.85546875" style="9" customWidth="1"/>
    <col min="14839" max="14839" width="12.7109375" style="9" customWidth="1"/>
    <col min="14840" max="15089" width="10.85546875" style="9"/>
    <col min="15090" max="15090" width="10" style="9" customWidth="1"/>
    <col min="15091" max="15091" width="43.28515625" style="9" customWidth="1"/>
    <col min="15092" max="15092" width="9.85546875" style="9" customWidth="1"/>
    <col min="15093" max="15093" width="12.85546875" style="9" customWidth="1"/>
    <col min="15094" max="15094" width="11.85546875" style="9" customWidth="1"/>
    <col min="15095" max="15095" width="12.7109375" style="9" customWidth="1"/>
    <col min="15096" max="15345" width="10.85546875" style="9"/>
    <col min="15346" max="15346" width="10" style="9" customWidth="1"/>
    <col min="15347" max="15347" width="43.28515625" style="9" customWidth="1"/>
    <col min="15348" max="15348" width="9.85546875" style="9" customWidth="1"/>
    <col min="15349" max="15349" width="12.85546875" style="9" customWidth="1"/>
    <col min="15350" max="15350" width="11.85546875" style="9" customWidth="1"/>
    <col min="15351" max="15351" width="12.7109375" style="9" customWidth="1"/>
    <col min="15352" max="15601" width="10.85546875" style="9"/>
    <col min="15602" max="15602" width="10" style="9" customWidth="1"/>
    <col min="15603" max="15603" width="43.28515625" style="9" customWidth="1"/>
    <col min="15604" max="15604" width="9.85546875" style="9" customWidth="1"/>
    <col min="15605" max="15605" width="12.85546875" style="9" customWidth="1"/>
    <col min="15606" max="15606" width="11.85546875" style="9" customWidth="1"/>
    <col min="15607" max="15607" width="12.7109375" style="9" customWidth="1"/>
    <col min="15608" max="15857" width="10.85546875" style="9"/>
    <col min="15858" max="15858" width="10" style="9" customWidth="1"/>
    <col min="15859" max="15859" width="43.28515625" style="9" customWidth="1"/>
    <col min="15860" max="15860" width="9.85546875" style="9" customWidth="1"/>
    <col min="15861" max="15861" width="12.85546875" style="9" customWidth="1"/>
    <col min="15862" max="15862" width="11.85546875" style="9" customWidth="1"/>
    <col min="15863" max="15863" width="12.7109375" style="9" customWidth="1"/>
    <col min="15864" max="16113" width="10.85546875" style="9"/>
    <col min="16114" max="16114" width="10" style="9" customWidth="1"/>
    <col min="16115" max="16115" width="43.28515625" style="9" customWidth="1"/>
    <col min="16116" max="16116" width="9.85546875" style="9" customWidth="1"/>
    <col min="16117" max="16117" width="12.85546875" style="9" customWidth="1"/>
    <col min="16118" max="16118" width="11.85546875" style="9" customWidth="1"/>
    <col min="16119" max="16119" width="12.7109375" style="9" customWidth="1"/>
    <col min="16120" max="16384" width="10.85546875" style="9"/>
  </cols>
  <sheetData>
    <row r="2" spans="3:6" ht="15" customHeight="1">
      <c r="C2" s="109" t="s">
        <v>11</v>
      </c>
      <c r="D2" s="55"/>
      <c r="E2" s="32"/>
      <c r="F2" s="33"/>
    </row>
    <row r="3" spans="3:6">
      <c r="C3" s="88"/>
      <c r="D3" s="14"/>
    </row>
    <row r="4" spans="3:6">
      <c r="C4" s="89"/>
      <c r="D4" s="14"/>
    </row>
    <row r="5" spans="3:6">
      <c r="C5" s="89"/>
      <c r="D5" s="14"/>
    </row>
    <row r="6" spans="3:6">
      <c r="C6" s="89"/>
      <c r="D6" s="14"/>
    </row>
    <row r="7" spans="3:6">
      <c r="C7" s="89"/>
      <c r="D7" s="14"/>
    </row>
    <row r="8" spans="3:6">
      <c r="C8" s="89"/>
      <c r="D8" s="14"/>
    </row>
    <row r="9" spans="3:6">
      <c r="C9" s="89"/>
      <c r="D9" s="14"/>
    </row>
    <row r="10" spans="3:6">
      <c r="C10" s="89"/>
      <c r="D10" s="14"/>
    </row>
    <row r="11" spans="3:6">
      <c r="C11" s="89"/>
      <c r="D11" s="14"/>
    </row>
    <row r="12" spans="3:6">
      <c r="C12" s="89"/>
      <c r="D12" s="14"/>
    </row>
    <row r="13" spans="3:6" ht="15" customHeight="1">
      <c r="C13" s="34" t="s">
        <v>12</v>
      </c>
      <c r="D13" s="55"/>
      <c r="E13" s="32"/>
      <c r="F13" s="33"/>
    </row>
    <row r="14" spans="3:6">
      <c r="C14" s="174" t="s">
        <v>159</v>
      </c>
      <c r="D14" s="174"/>
      <c r="E14" s="174"/>
      <c r="F14" s="174"/>
    </row>
    <row r="15" spans="3:6" ht="15.75" customHeight="1">
      <c r="C15" s="174"/>
      <c r="D15" s="174"/>
      <c r="E15" s="174"/>
      <c r="F15" s="174"/>
    </row>
    <row r="16" spans="3:6">
      <c r="C16" s="88"/>
      <c r="D16" s="14"/>
    </row>
    <row r="17" spans="1:6" ht="15" customHeight="1">
      <c r="C17" s="34" t="s">
        <v>13</v>
      </c>
      <c r="D17" s="56"/>
      <c r="E17" s="174">
        <v>35435239132</v>
      </c>
      <c r="F17" s="174"/>
    </row>
    <row r="18" spans="1:6">
      <c r="D18" s="22"/>
      <c r="E18" s="29"/>
    </row>
    <row r="19" spans="1:6" ht="15" customHeight="1">
      <c r="C19" s="109" t="s">
        <v>14</v>
      </c>
      <c r="D19" s="56"/>
      <c r="E19" s="31" t="s">
        <v>98</v>
      </c>
      <c r="F19" s="69"/>
    </row>
    <row r="20" spans="1:6" ht="17.25" customHeight="1">
      <c r="D20" s="22"/>
      <c r="E20" s="9"/>
    </row>
    <row r="21" spans="1:6" ht="15" customHeight="1">
      <c r="C21" s="109" t="s">
        <v>15</v>
      </c>
      <c r="D21" s="55"/>
      <c r="E21" s="32"/>
      <c r="F21" s="33"/>
    </row>
    <row r="22" spans="1:6" ht="12.75" customHeight="1">
      <c r="C22" s="175" t="s">
        <v>176</v>
      </c>
      <c r="D22" s="175"/>
      <c r="E22" s="175"/>
      <c r="F22" s="175"/>
    </row>
    <row r="23" spans="1:6">
      <c r="C23" s="88"/>
      <c r="D23" s="14"/>
    </row>
    <row r="24" spans="1:6" ht="15" customHeight="1">
      <c r="C24" s="109" t="s">
        <v>16</v>
      </c>
      <c r="D24" s="55"/>
      <c r="E24" s="32"/>
      <c r="F24" s="33"/>
    </row>
    <row r="25" spans="1:6">
      <c r="C25" s="176" t="s">
        <v>166</v>
      </c>
      <c r="D25" s="176"/>
      <c r="E25" s="176"/>
      <c r="F25" s="176"/>
    </row>
    <row r="26" spans="1:6">
      <c r="C26" s="176"/>
      <c r="D26" s="176"/>
      <c r="E26" s="176"/>
      <c r="F26" s="176"/>
    </row>
    <row r="27" spans="1:6">
      <c r="C27" s="88"/>
      <c r="D27" s="14"/>
    </row>
    <row r="28" spans="1:6" ht="15" customHeight="1">
      <c r="C28" s="109" t="s">
        <v>17</v>
      </c>
      <c r="D28" s="55"/>
      <c r="E28" s="32"/>
      <c r="F28" s="33"/>
    </row>
    <row r="29" spans="1:6">
      <c r="C29" s="87" t="s">
        <v>160</v>
      </c>
      <c r="D29" s="57"/>
    </row>
    <row r="30" spans="1:6">
      <c r="C30" s="90"/>
      <c r="D30" s="57"/>
    </row>
    <row r="31" spans="1:6" ht="15" customHeight="1">
      <c r="C31" s="109" t="s">
        <v>18</v>
      </c>
      <c r="D31" s="55"/>
      <c r="E31" s="32"/>
      <c r="F31" s="33"/>
    </row>
    <row r="32" spans="1:6" s="36" customFormat="1" ht="15" customHeight="1">
      <c r="A32" s="42"/>
      <c r="B32" s="37"/>
      <c r="C32" s="110" t="s">
        <v>94</v>
      </c>
      <c r="D32" s="58"/>
      <c r="E32" s="38"/>
      <c r="F32" s="39"/>
    </row>
    <row r="33" spans="1:6" s="36" customFormat="1" ht="15" customHeight="1">
      <c r="A33" s="42"/>
      <c r="B33" s="40"/>
      <c r="C33" s="178" t="s">
        <v>167</v>
      </c>
      <c r="D33" s="179"/>
      <c r="E33" s="179"/>
      <c r="F33" s="180"/>
    </row>
    <row r="34" spans="1:6" s="36" customFormat="1" ht="15" customHeight="1">
      <c r="A34" s="42"/>
      <c r="B34" s="40"/>
      <c r="C34" s="178" t="s">
        <v>168</v>
      </c>
      <c r="D34" s="179"/>
      <c r="E34" s="179"/>
      <c r="F34" s="180"/>
    </row>
    <row r="35" spans="1:6">
      <c r="C35" s="88"/>
      <c r="D35" s="14"/>
    </row>
    <row r="36" spans="1:6" ht="15" customHeight="1">
      <c r="C36" s="111" t="s">
        <v>24</v>
      </c>
      <c r="D36" s="55"/>
      <c r="E36" s="32"/>
      <c r="F36" s="33"/>
    </row>
    <row r="37" spans="1:6">
      <c r="C37" s="87" t="s">
        <v>19</v>
      </c>
      <c r="D37" s="57"/>
      <c r="E37" s="30"/>
      <c r="F37" s="70"/>
    </row>
    <row r="38" spans="1:6">
      <c r="C38" s="87"/>
      <c r="D38" s="57"/>
      <c r="E38" s="30"/>
      <c r="F38" s="70"/>
    </row>
    <row r="39" spans="1:6" ht="15" customHeight="1">
      <c r="C39" s="111" t="s">
        <v>95</v>
      </c>
      <c r="D39" s="32"/>
      <c r="E39" s="32"/>
      <c r="F39" s="33"/>
    </row>
    <row r="40" spans="1:6">
      <c r="C40" s="177" t="s">
        <v>96</v>
      </c>
      <c r="D40" s="177"/>
      <c r="E40" s="177"/>
      <c r="F40" s="141"/>
    </row>
    <row r="41" spans="1:6">
      <c r="C41" s="91"/>
    </row>
    <row r="42" spans="1:6" ht="15" customHeight="1">
      <c r="C42" s="109" t="s">
        <v>20</v>
      </c>
      <c r="D42" s="32"/>
      <c r="E42" s="32"/>
      <c r="F42" s="33"/>
    </row>
    <row r="43" spans="1:6">
      <c r="C43" s="112" t="s">
        <v>25</v>
      </c>
    </row>
    <row r="44" spans="1:6">
      <c r="C44" s="88"/>
    </row>
    <row r="45" spans="1:6">
      <c r="C45" s="109" t="s">
        <v>26</v>
      </c>
      <c r="D45" s="129" t="s">
        <v>169</v>
      </c>
      <c r="E45" s="113" t="s">
        <v>0</v>
      </c>
      <c r="F45" s="28" t="s">
        <v>170</v>
      </c>
    </row>
    <row r="46" spans="1:6">
      <c r="D46" s="22"/>
    </row>
    <row r="47" spans="1:6" ht="15" customHeight="1">
      <c r="C47" s="109" t="s">
        <v>21</v>
      </c>
      <c r="D47" s="32"/>
      <c r="E47" s="35"/>
      <c r="F47" s="71"/>
    </row>
    <row r="48" spans="1:6" ht="12.75" customHeight="1">
      <c r="C48" s="87" t="s">
        <v>161</v>
      </c>
      <c r="E48" s="9"/>
      <c r="F48" s="27"/>
    </row>
    <row r="49" spans="1:6">
      <c r="C49" s="88"/>
    </row>
    <row r="50" spans="1:6" ht="15" customHeight="1">
      <c r="C50" s="109" t="s">
        <v>22</v>
      </c>
      <c r="D50" s="32"/>
      <c r="E50" s="32"/>
      <c r="F50" s="33"/>
    </row>
    <row r="51" spans="1:6" ht="12.75" customHeight="1">
      <c r="C51" s="87" t="s">
        <v>19</v>
      </c>
      <c r="D51" s="57"/>
      <c r="E51" s="26"/>
    </row>
    <row r="52" spans="1:6" ht="12.75" customHeight="1">
      <c r="C52" s="87"/>
      <c r="D52" s="57"/>
      <c r="E52" s="26"/>
    </row>
    <row r="53" spans="1:6" ht="12.75" customHeight="1">
      <c r="C53" s="87"/>
      <c r="D53" s="57"/>
      <c r="E53" s="26"/>
    </row>
    <row r="54" spans="1:6" ht="12.75" customHeight="1">
      <c r="C54" s="87"/>
      <c r="D54" s="57"/>
      <c r="E54" s="26"/>
    </row>
    <row r="55" spans="1:6" ht="12.75" customHeight="1">
      <c r="C55" s="87"/>
      <c r="D55" s="57"/>
      <c r="E55" s="26"/>
    </row>
    <row r="56" spans="1:6" ht="12.75" customHeight="1">
      <c r="C56" s="87"/>
      <c r="D56" s="57"/>
      <c r="E56" s="26"/>
    </row>
    <row r="57" spans="1:6" ht="12.75" customHeight="1">
      <c r="A57" s="19"/>
      <c r="B57" s="9"/>
      <c r="C57" s="19"/>
      <c r="D57" s="14"/>
      <c r="F57" s="4"/>
    </row>
    <row r="58" spans="1:6" s="163" customFormat="1" ht="19.5" customHeight="1">
      <c r="A58" s="157"/>
      <c r="B58" s="158" t="s">
        <v>130</v>
      </c>
      <c r="C58" s="159"/>
      <c r="D58" s="160"/>
      <c r="E58" s="161"/>
      <c r="F58" s="162"/>
    </row>
    <row r="59" spans="1:6" ht="12.75" customHeight="1">
      <c r="A59" s="114"/>
      <c r="B59" s="25"/>
      <c r="C59" s="114"/>
      <c r="D59" s="15"/>
      <c r="E59" s="5"/>
    </row>
    <row r="60" spans="1:6" ht="12.75" customHeight="1">
      <c r="A60" s="114"/>
      <c r="B60" s="25"/>
      <c r="C60" s="114"/>
      <c r="D60" s="15"/>
      <c r="E60" s="5"/>
    </row>
    <row r="61" spans="1:6" ht="12.75" customHeight="1">
      <c r="A61" s="187" t="s">
        <v>37</v>
      </c>
      <c r="B61" s="183" t="str">
        <f>C33</f>
        <v xml:space="preserve">A - SJEVER 7 kom </v>
      </c>
      <c r="C61" s="183"/>
      <c r="D61" s="183"/>
      <c r="E61" s="183"/>
      <c r="F61" s="83">
        <f>'SJEVER 7 KOM '!F186</f>
        <v>0</v>
      </c>
    </row>
    <row r="62" spans="1:6" ht="12.75" customHeight="1">
      <c r="A62" s="187"/>
      <c r="B62" s="184" t="s">
        <v>129</v>
      </c>
      <c r="C62" s="184"/>
      <c r="D62" s="184"/>
      <c r="E62" s="184"/>
      <c r="F62" s="164">
        <f>SUM(F61:F61)</f>
        <v>0</v>
      </c>
    </row>
    <row r="63" spans="1:6" ht="12.75" customHeight="1">
      <c r="A63" s="44"/>
      <c r="B63" s="25"/>
      <c r="C63" s="114"/>
      <c r="D63" s="15"/>
      <c r="E63" s="5"/>
    </row>
    <row r="64" spans="1:6" ht="12.75" customHeight="1">
      <c r="A64" s="114"/>
      <c r="B64" s="25"/>
      <c r="C64" s="114"/>
      <c r="D64" s="15"/>
      <c r="E64" s="5"/>
    </row>
    <row r="65" spans="1:6" ht="12.75" customHeight="1">
      <c r="A65" s="114"/>
      <c r="B65" s="25"/>
      <c r="C65" s="114"/>
      <c r="D65" s="15"/>
      <c r="E65" s="5"/>
    </row>
    <row r="66" spans="1:6" ht="12.75" customHeight="1">
      <c r="A66" s="44"/>
      <c r="B66" s="25"/>
      <c r="C66" s="114"/>
      <c r="D66" s="15"/>
      <c r="E66" s="5"/>
    </row>
    <row r="67" spans="1:6" ht="12.75" customHeight="1">
      <c r="A67" s="114"/>
      <c r="B67" s="25"/>
      <c r="C67" s="114"/>
      <c r="D67" s="15"/>
      <c r="E67" s="5"/>
    </row>
    <row r="68" spans="1:6">
      <c r="A68" s="114"/>
      <c r="B68" s="25"/>
      <c r="C68" s="114"/>
      <c r="D68" s="15"/>
      <c r="E68" s="5"/>
    </row>
    <row r="69" spans="1:6">
      <c r="A69" s="115"/>
      <c r="B69" s="134" t="s">
        <v>157</v>
      </c>
      <c r="C69" s="135"/>
      <c r="D69" s="136"/>
      <c r="E69" s="136"/>
      <c r="F69" s="137">
        <f>F62</f>
        <v>0</v>
      </c>
    </row>
    <row r="70" spans="1:6">
      <c r="A70" s="116"/>
      <c r="B70" s="134" t="s">
        <v>39</v>
      </c>
      <c r="C70" s="135"/>
      <c r="D70" s="136"/>
      <c r="E70" s="136">
        <v>0.25</v>
      </c>
      <c r="F70" s="216">
        <f>F69*E70</f>
        <v>0</v>
      </c>
    </row>
    <row r="71" spans="1:6" ht="12.75" customHeight="1">
      <c r="A71" s="117"/>
      <c r="B71" s="134" t="s">
        <v>158</v>
      </c>
      <c r="C71" s="135"/>
      <c r="D71" s="136"/>
      <c r="E71" s="136"/>
      <c r="F71" s="137">
        <f>SUM(F69:F70)</f>
        <v>0</v>
      </c>
    </row>
    <row r="72" spans="1:6" ht="14.25" customHeight="1">
      <c r="A72" s="19"/>
      <c r="B72" s="7"/>
      <c r="C72" s="19"/>
      <c r="D72" s="20"/>
    </row>
    <row r="73" spans="1:6" ht="14.25" customHeight="1">
      <c r="A73" s="19"/>
      <c r="B73" s="7"/>
      <c r="C73" s="19"/>
      <c r="D73" s="20"/>
    </row>
    <row r="74" spans="1:6" ht="14.25" customHeight="1">
      <c r="A74" s="19"/>
      <c r="B74" s="7"/>
      <c r="C74" s="19"/>
      <c r="D74" s="20"/>
    </row>
    <row r="75" spans="1:6" ht="14.25" customHeight="1">
      <c r="A75" s="19"/>
      <c r="B75" s="7"/>
      <c r="C75" s="19"/>
      <c r="D75" s="20"/>
    </row>
    <row r="76" spans="1:6" ht="14.25" customHeight="1">
      <c r="A76" s="19"/>
      <c r="B76" s="7"/>
      <c r="C76" s="19"/>
      <c r="D76" s="20"/>
    </row>
    <row r="77" spans="1:6" ht="14.25" customHeight="1">
      <c r="A77" s="19"/>
      <c r="B77" s="7"/>
      <c r="C77" s="19"/>
      <c r="D77" s="20"/>
    </row>
    <row r="78" spans="1:6" ht="14.25" customHeight="1">
      <c r="A78" s="19"/>
      <c r="B78" s="7"/>
      <c r="C78" s="19"/>
      <c r="D78" s="20"/>
    </row>
    <row r="79" spans="1:6" ht="14.25" customHeight="1">
      <c r="A79" s="19"/>
      <c r="B79" s="7"/>
      <c r="C79" s="19"/>
      <c r="D79" s="20"/>
    </row>
    <row r="80" spans="1:6" ht="14.25" customHeight="1">
      <c r="A80" s="19"/>
      <c r="B80" s="7"/>
      <c r="C80" s="19"/>
      <c r="D80" s="20"/>
    </row>
    <row r="81" spans="1:4" ht="14.25" customHeight="1">
      <c r="A81" s="19"/>
      <c r="B81" s="7"/>
      <c r="C81" s="19"/>
      <c r="D81" s="20"/>
    </row>
    <row r="82" spans="1:4" ht="14.25" customHeight="1">
      <c r="A82" s="19"/>
      <c r="B82" s="7"/>
      <c r="C82" s="19"/>
      <c r="D82" s="20"/>
    </row>
    <row r="83" spans="1:4" ht="14.25" customHeight="1">
      <c r="A83" s="19"/>
      <c r="B83" s="7"/>
      <c r="C83" s="19"/>
      <c r="D83" s="20"/>
    </row>
    <row r="84" spans="1:4" ht="14.25" customHeight="1">
      <c r="A84" s="19"/>
      <c r="B84" s="140"/>
      <c r="C84" s="19"/>
      <c r="D84" s="20"/>
    </row>
    <row r="85" spans="1:4" ht="14.25" customHeight="1">
      <c r="A85" s="19"/>
      <c r="B85" s="167"/>
      <c r="C85" s="19"/>
      <c r="D85" s="20"/>
    </row>
    <row r="86" spans="1:4" ht="14.25" customHeight="1">
      <c r="A86" s="19"/>
      <c r="B86" s="167"/>
      <c r="C86" s="19"/>
      <c r="D86" s="20"/>
    </row>
    <row r="87" spans="1:4" ht="14.25" customHeight="1">
      <c r="A87" s="19"/>
      <c r="B87" s="167"/>
      <c r="C87" s="19"/>
      <c r="D87" s="20"/>
    </row>
    <row r="88" spans="1:4" ht="14.25" customHeight="1">
      <c r="A88" s="19"/>
      <c r="B88" s="167"/>
      <c r="C88" s="19"/>
      <c r="D88" s="20"/>
    </row>
    <row r="89" spans="1:4" ht="14.25" customHeight="1">
      <c r="A89" s="19"/>
      <c r="B89" s="167"/>
      <c r="C89" s="19"/>
      <c r="D89" s="20"/>
    </row>
    <row r="90" spans="1:4" ht="14.25" customHeight="1">
      <c r="A90" s="19"/>
      <c r="B90" s="167"/>
      <c r="C90" s="19"/>
      <c r="D90" s="20"/>
    </row>
    <row r="91" spans="1:4" ht="14.25" customHeight="1">
      <c r="A91" s="19"/>
      <c r="B91" s="167"/>
      <c r="C91" s="19"/>
      <c r="D91" s="20"/>
    </row>
    <row r="92" spans="1:4" ht="14.25" customHeight="1">
      <c r="A92" s="19"/>
      <c r="B92" s="167"/>
      <c r="C92" s="19"/>
      <c r="D92" s="20"/>
    </row>
    <row r="93" spans="1:4" ht="14.25" customHeight="1">
      <c r="A93" s="19"/>
      <c r="B93" s="167"/>
      <c r="C93" s="19"/>
      <c r="D93" s="20"/>
    </row>
    <row r="94" spans="1:4" ht="14.25" customHeight="1">
      <c r="A94" s="19"/>
      <c r="B94" s="167"/>
      <c r="C94" s="19"/>
      <c r="D94" s="20"/>
    </row>
    <row r="95" spans="1:4" ht="14.25" customHeight="1">
      <c r="A95" s="19"/>
      <c r="B95" s="167"/>
      <c r="C95" s="19"/>
      <c r="D95" s="20"/>
    </row>
    <row r="96" spans="1:4" ht="14.25" customHeight="1">
      <c r="A96" s="19"/>
      <c r="B96" s="167"/>
      <c r="C96" s="19"/>
      <c r="D96" s="20"/>
    </row>
    <row r="97" spans="1:5" ht="14.25" customHeight="1">
      <c r="A97" s="19"/>
      <c r="B97" s="167"/>
      <c r="C97" s="19"/>
      <c r="D97" s="20"/>
    </row>
    <row r="98" spans="1:5" ht="14.25" customHeight="1">
      <c r="A98" s="19"/>
      <c r="B98" s="167"/>
      <c r="C98" s="19"/>
      <c r="D98" s="20"/>
    </row>
    <row r="99" spans="1:5" ht="14.25" customHeight="1">
      <c r="A99" s="19"/>
      <c r="B99" s="140"/>
      <c r="C99" s="19"/>
      <c r="D99" s="20"/>
    </row>
    <row r="100" spans="1:5" ht="14.25" customHeight="1">
      <c r="A100" s="19"/>
      <c r="B100" s="140"/>
      <c r="C100" s="19"/>
      <c r="D100" s="20"/>
    </row>
    <row r="101" spans="1:5" ht="14.25" customHeight="1">
      <c r="A101" s="19"/>
      <c r="B101" s="140"/>
      <c r="C101" s="19"/>
      <c r="D101" s="20"/>
    </row>
    <row r="102" spans="1:5" ht="14.25" customHeight="1">
      <c r="A102" s="19"/>
      <c r="B102" s="140"/>
      <c r="C102" s="19"/>
      <c r="D102" s="20"/>
    </row>
    <row r="103" spans="1:5" ht="14.25" customHeight="1">
      <c r="A103" s="19"/>
      <c r="B103" s="7"/>
      <c r="C103" s="19"/>
      <c r="D103" s="20"/>
    </row>
    <row r="104" spans="1:5" ht="14.25" customHeight="1">
      <c r="A104" s="19"/>
      <c r="B104" s="7"/>
      <c r="C104" s="19"/>
      <c r="D104" s="20"/>
    </row>
    <row r="105" spans="1:5" ht="14.25" customHeight="1">
      <c r="A105" s="19"/>
      <c r="B105" s="7"/>
      <c r="C105" s="19"/>
      <c r="D105" s="20"/>
    </row>
    <row r="106" spans="1:5" ht="14.25" customHeight="1">
      <c r="A106" s="19"/>
      <c r="B106" s="7"/>
      <c r="C106" s="19"/>
      <c r="D106" s="20"/>
    </row>
    <row r="107" spans="1:5" ht="14.25" customHeight="1">
      <c r="A107" s="19"/>
      <c r="B107" s="7"/>
      <c r="C107" s="19"/>
      <c r="D107" s="20"/>
    </row>
    <row r="108" spans="1:5" ht="14.25" customHeight="1">
      <c r="A108" s="19"/>
      <c r="B108" s="7"/>
      <c r="C108" s="19"/>
      <c r="D108" s="20"/>
    </row>
    <row r="109" spans="1:5" ht="14.25" customHeight="1">
      <c r="A109" s="19"/>
      <c r="B109" s="140"/>
      <c r="C109" s="19"/>
      <c r="D109" s="20"/>
    </row>
    <row r="110" spans="1:5" ht="14.25" customHeight="1">
      <c r="A110" s="19"/>
      <c r="B110" s="140"/>
      <c r="C110" s="19"/>
      <c r="D110" s="20"/>
    </row>
    <row r="111" spans="1:5" ht="12.75" customHeight="1">
      <c r="A111" s="19"/>
      <c r="B111" s="7"/>
      <c r="C111" s="19"/>
      <c r="D111" s="20"/>
    </row>
    <row r="112" spans="1:5" ht="12.75" customHeight="1">
      <c r="A112" s="50"/>
      <c r="B112" s="191" t="s">
        <v>93</v>
      </c>
      <c r="C112" s="192"/>
      <c r="D112" s="192"/>
      <c r="E112" s="193"/>
    </row>
    <row r="113" spans="1:6" ht="12.75" customHeight="1">
      <c r="A113" s="133"/>
      <c r="B113" s="7"/>
      <c r="C113" s="7"/>
      <c r="D113" s="7"/>
      <c r="E113" s="7"/>
    </row>
    <row r="114" spans="1:6" ht="12.75" customHeight="1">
      <c r="A114" s="19"/>
      <c r="B114" s="7"/>
      <c r="C114" s="19"/>
      <c r="D114" s="20"/>
    </row>
    <row r="115" spans="1:6" ht="26.25" customHeight="1">
      <c r="A115" s="181" t="s">
        <v>41</v>
      </c>
      <c r="B115" s="182"/>
      <c r="C115" s="182"/>
      <c r="D115" s="182"/>
      <c r="E115" s="182"/>
      <c r="F115" s="182"/>
    </row>
    <row r="116" spans="1:6" ht="26.25" customHeight="1">
      <c r="A116" s="181" t="s">
        <v>42</v>
      </c>
      <c r="B116" s="182"/>
      <c r="C116" s="182"/>
      <c r="D116" s="182"/>
      <c r="E116" s="182"/>
      <c r="F116" s="182"/>
    </row>
    <row r="117" spans="1:6" ht="13.5" customHeight="1">
      <c r="A117" s="185" t="s">
        <v>43</v>
      </c>
      <c r="B117" s="186"/>
      <c r="C117" s="186"/>
      <c r="D117" s="186"/>
      <c r="E117" s="186"/>
      <c r="F117" s="186"/>
    </row>
    <row r="118" spans="1:6" ht="27" customHeight="1">
      <c r="A118" s="185" t="s">
        <v>44</v>
      </c>
      <c r="B118" s="186"/>
      <c r="C118" s="186"/>
      <c r="D118" s="186"/>
      <c r="E118" s="186"/>
      <c r="F118" s="186"/>
    </row>
    <row r="119" spans="1:6">
      <c r="A119" s="185" t="s">
        <v>45</v>
      </c>
      <c r="B119" s="186"/>
      <c r="C119" s="186"/>
      <c r="D119" s="186"/>
      <c r="E119" s="186"/>
      <c r="F119" s="186"/>
    </row>
    <row r="120" spans="1:6" ht="12.75" customHeight="1">
      <c r="A120" s="185" t="s">
        <v>46</v>
      </c>
      <c r="B120" s="186"/>
      <c r="C120" s="186"/>
      <c r="D120" s="186"/>
      <c r="E120" s="186"/>
      <c r="F120" s="186"/>
    </row>
    <row r="121" spans="1:6" ht="39" customHeight="1">
      <c r="A121" s="185" t="s">
        <v>47</v>
      </c>
      <c r="B121" s="186"/>
      <c r="C121" s="186"/>
      <c r="D121" s="186"/>
      <c r="E121" s="186"/>
      <c r="F121" s="186"/>
    </row>
    <row r="122" spans="1:6" ht="44.25" customHeight="1">
      <c r="A122" s="185" t="s">
        <v>48</v>
      </c>
      <c r="B122" s="186"/>
      <c r="C122" s="186"/>
      <c r="D122" s="186"/>
      <c r="E122" s="186"/>
      <c r="F122" s="186"/>
    </row>
    <row r="123" spans="1:6" ht="52.5" customHeight="1">
      <c r="A123" s="185" t="s">
        <v>125</v>
      </c>
      <c r="B123" s="186"/>
      <c r="C123" s="186"/>
      <c r="D123" s="186"/>
      <c r="E123" s="186"/>
      <c r="F123" s="186"/>
    </row>
    <row r="124" spans="1:6" ht="56.25" customHeight="1">
      <c r="A124" s="181" t="s">
        <v>177</v>
      </c>
      <c r="B124" s="182"/>
      <c r="C124" s="182"/>
      <c r="D124" s="182"/>
      <c r="E124" s="182"/>
      <c r="F124" s="182"/>
    </row>
    <row r="125" spans="1:6" ht="12.75" customHeight="1">
      <c r="A125" s="185" t="s">
        <v>49</v>
      </c>
      <c r="B125" s="186"/>
      <c r="C125" s="186"/>
      <c r="D125" s="186"/>
      <c r="E125" s="186"/>
      <c r="F125" s="186"/>
    </row>
    <row r="126" spans="1:6" ht="71.25" customHeight="1">
      <c r="A126" s="185" t="s">
        <v>50</v>
      </c>
      <c r="B126" s="186"/>
      <c r="C126" s="186"/>
      <c r="D126" s="186"/>
      <c r="E126" s="186"/>
      <c r="F126" s="186"/>
    </row>
    <row r="127" spans="1:6" ht="27" customHeight="1">
      <c r="A127" s="185" t="s">
        <v>51</v>
      </c>
      <c r="B127" s="186"/>
      <c r="C127" s="186"/>
      <c r="D127" s="186"/>
      <c r="E127" s="186"/>
      <c r="F127" s="186"/>
    </row>
    <row r="128" spans="1:6" ht="39" customHeight="1">
      <c r="A128" s="181" t="s">
        <v>52</v>
      </c>
      <c r="B128" s="181"/>
      <c r="C128" s="181"/>
      <c r="D128" s="181"/>
      <c r="E128" s="181"/>
      <c r="F128" s="181"/>
    </row>
    <row r="129" spans="1:6" ht="79.5" customHeight="1">
      <c r="A129" s="181" t="s">
        <v>53</v>
      </c>
      <c r="B129" s="181"/>
      <c r="C129" s="181"/>
      <c r="D129" s="181"/>
      <c r="E129" s="181"/>
      <c r="F129" s="181"/>
    </row>
    <row r="130" spans="1:6" ht="51.75" customHeight="1">
      <c r="A130" s="181" t="s">
        <v>54</v>
      </c>
      <c r="B130" s="181"/>
      <c r="C130" s="181"/>
      <c r="D130" s="181"/>
      <c r="E130" s="181"/>
      <c r="F130" s="181"/>
    </row>
    <row r="131" spans="1:6">
      <c r="A131" s="130"/>
      <c r="B131" s="130"/>
      <c r="C131" s="130"/>
      <c r="D131" s="130"/>
      <c r="E131" s="130"/>
      <c r="F131" s="130"/>
    </row>
    <row r="132" spans="1:6" ht="53.25" customHeight="1">
      <c r="A132" s="181" t="s">
        <v>126</v>
      </c>
      <c r="B132" s="182"/>
      <c r="C132" s="182"/>
      <c r="D132" s="182"/>
      <c r="E132" s="182"/>
      <c r="F132" s="182"/>
    </row>
    <row r="133" spans="1:6" ht="59.25" customHeight="1">
      <c r="A133" s="181" t="s">
        <v>55</v>
      </c>
      <c r="B133" s="182"/>
      <c r="C133" s="182"/>
      <c r="D133" s="182"/>
      <c r="E133" s="182"/>
      <c r="F133" s="182"/>
    </row>
    <row r="134" spans="1:6">
      <c r="A134" s="182" t="s">
        <v>56</v>
      </c>
      <c r="B134" s="182"/>
      <c r="C134" s="182"/>
      <c r="D134" s="182"/>
      <c r="E134" s="182"/>
      <c r="F134" s="182"/>
    </row>
    <row r="135" spans="1:6">
      <c r="A135" s="181" t="s">
        <v>57</v>
      </c>
      <c r="B135" s="182"/>
      <c r="C135" s="182"/>
      <c r="D135" s="182"/>
      <c r="E135" s="182"/>
      <c r="F135" s="182"/>
    </row>
    <row r="136" spans="1:6">
      <c r="A136" s="181" t="s">
        <v>58</v>
      </c>
      <c r="B136" s="182"/>
      <c r="C136" s="182"/>
      <c r="D136" s="182"/>
      <c r="E136" s="182"/>
      <c r="F136" s="182"/>
    </row>
    <row r="137" spans="1:6">
      <c r="A137" s="181" t="s">
        <v>59</v>
      </c>
      <c r="B137" s="182"/>
      <c r="C137" s="182"/>
      <c r="D137" s="182"/>
      <c r="E137" s="182"/>
      <c r="F137" s="182"/>
    </row>
    <row r="138" spans="1:6" ht="33" customHeight="1">
      <c r="A138" s="181" t="s">
        <v>60</v>
      </c>
      <c r="B138" s="182"/>
      <c r="C138" s="182"/>
      <c r="D138" s="182"/>
      <c r="E138" s="182"/>
      <c r="F138" s="182"/>
    </row>
    <row r="139" spans="1:6" ht="33" customHeight="1">
      <c r="A139" s="181" t="s">
        <v>61</v>
      </c>
      <c r="B139" s="182"/>
      <c r="C139" s="182"/>
      <c r="D139" s="182"/>
      <c r="E139" s="182"/>
      <c r="F139" s="182"/>
    </row>
    <row r="140" spans="1:6" ht="57.75" customHeight="1">
      <c r="A140" s="181" t="s">
        <v>62</v>
      </c>
      <c r="B140" s="182"/>
      <c r="C140" s="182"/>
      <c r="D140" s="182"/>
      <c r="E140" s="182"/>
      <c r="F140" s="182"/>
    </row>
    <row r="141" spans="1:6" ht="18.75" customHeight="1">
      <c r="A141" s="181" t="s">
        <v>63</v>
      </c>
      <c r="B141" s="182"/>
      <c r="C141" s="182"/>
      <c r="D141" s="182"/>
      <c r="E141" s="182"/>
      <c r="F141" s="182"/>
    </row>
    <row r="142" spans="1:6" ht="21" customHeight="1">
      <c r="A142" s="181" t="s">
        <v>64</v>
      </c>
      <c r="B142" s="182"/>
      <c r="C142" s="182"/>
      <c r="D142" s="182"/>
      <c r="E142" s="182"/>
      <c r="F142" s="182"/>
    </row>
    <row r="143" spans="1:6" ht="42" customHeight="1">
      <c r="A143" s="181" t="s">
        <v>65</v>
      </c>
      <c r="B143" s="182"/>
      <c r="C143" s="182"/>
      <c r="D143" s="182"/>
      <c r="E143" s="182"/>
      <c r="F143" s="182"/>
    </row>
    <row r="144" spans="1:6" ht="42" customHeight="1">
      <c r="A144" s="181" t="s">
        <v>66</v>
      </c>
      <c r="B144" s="182"/>
      <c r="C144" s="182"/>
      <c r="D144" s="182"/>
      <c r="E144" s="182"/>
      <c r="F144" s="182"/>
    </row>
    <row r="145" spans="1:6" ht="31.5" customHeight="1">
      <c r="A145" s="181" t="s">
        <v>67</v>
      </c>
      <c r="B145" s="182"/>
      <c r="C145" s="182"/>
      <c r="D145" s="182"/>
      <c r="E145" s="182"/>
      <c r="F145" s="182"/>
    </row>
    <row r="146" spans="1:6" ht="47.25" customHeight="1">
      <c r="A146" s="181" t="s">
        <v>68</v>
      </c>
      <c r="B146" s="182"/>
      <c r="C146" s="182"/>
      <c r="D146" s="182"/>
      <c r="E146" s="182"/>
      <c r="F146" s="182"/>
    </row>
    <row r="147" spans="1:6" ht="32.25" customHeight="1">
      <c r="A147" s="181" t="s">
        <v>69</v>
      </c>
      <c r="B147" s="182"/>
      <c r="C147" s="182"/>
      <c r="D147" s="182"/>
      <c r="E147" s="182"/>
      <c r="F147" s="182"/>
    </row>
    <row r="148" spans="1:6" ht="42" customHeight="1">
      <c r="A148" s="181" t="s">
        <v>127</v>
      </c>
      <c r="B148" s="182"/>
      <c r="C148" s="182"/>
      <c r="D148" s="182"/>
      <c r="E148" s="182"/>
      <c r="F148" s="182"/>
    </row>
    <row r="149" spans="1:6" ht="27.75" customHeight="1">
      <c r="A149" s="181" t="s">
        <v>70</v>
      </c>
      <c r="B149" s="182"/>
      <c r="C149" s="182"/>
      <c r="D149" s="182"/>
      <c r="E149" s="182"/>
      <c r="F149" s="182"/>
    </row>
    <row r="150" spans="1:6" ht="19.5" customHeight="1">
      <c r="A150" s="182" t="s">
        <v>71</v>
      </c>
      <c r="B150" s="182"/>
      <c r="C150" s="182"/>
      <c r="D150" s="182"/>
      <c r="E150" s="182"/>
      <c r="F150" s="182"/>
    </row>
    <row r="151" spans="1:6" ht="14.25" customHeight="1">
      <c r="A151" s="181" t="s">
        <v>128</v>
      </c>
      <c r="B151" s="181"/>
      <c r="C151" s="181"/>
      <c r="D151" s="181"/>
      <c r="E151" s="181"/>
      <c r="F151" s="181"/>
    </row>
    <row r="152" spans="1:6" ht="14.25" customHeight="1">
      <c r="A152" s="181"/>
      <c r="B152" s="181"/>
      <c r="C152" s="181"/>
      <c r="D152" s="181"/>
      <c r="E152" s="181"/>
      <c r="F152" s="181"/>
    </row>
    <row r="153" spans="1:6" ht="14.25" customHeight="1">
      <c r="A153" s="130"/>
      <c r="B153" s="130"/>
      <c r="C153" s="130"/>
      <c r="D153" s="130"/>
      <c r="E153" s="130"/>
      <c r="F153" s="130"/>
    </row>
    <row r="154" spans="1:6">
      <c r="A154" s="19"/>
      <c r="B154" s="18"/>
      <c r="C154" s="19"/>
      <c r="D154" s="21"/>
      <c r="E154" s="21"/>
      <c r="F154" s="73"/>
    </row>
    <row r="155" spans="1:6">
      <c r="A155" s="182" t="s">
        <v>72</v>
      </c>
      <c r="B155" s="182"/>
      <c r="C155" s="182"/>
      <c r="D155" s="182"/>
      <c r="E155" s="21"/>
      <c r="F155" s="73"/>
    </row>
    <row r="156" spans="1:6">
      <c r="A156" s="19"/>
      <c r="B156" s="131" t="s">
        <v>73</v>
      </c>
      <c r="C156" s="132"/>
      <c r="D156" s="21"/>
      <c r="E156" s="21"/>
      <c r="F156" s="73"/>
    </row>
    <row r="157" spans="1:6" ht="77.25" customHeight="1">
      <c r="A157" s="19"/>
      <c r="B157" s="189" t="s">
        <v>178</v>
      </c>
      <c r="C157" s="189"/>
      <c r="D157" s="189"/>
      <c r="E157" s="189"/>
      <c r="F157" s="189"/>
    </row>
    <row r="158" spans="1:6" ht="13.5" customHeight="1">
      <c r="A158" s="19"/>
      <c r="B158" s="139"/>
      <c r="C158" s="139"/>
      <c r="D158" s="139"/>
      <c r="E158" s="139"/>
      <c r="F158" s="139"/>
    </row>
    <row r="159" spans="1:6" ht="13.5" customHeight="1">
      <c r="A159" s="19"/>
      <c r="B159" s="139"/>
      <c r="C159" s="139"/>
      <c r="D159" s="139"/>
      <c r="E159" s="139"/>
      <c r="F159" s="139"/>
    </row>
    <row r="160" spans="1:6" ht="13.5" customHeight="1">
      <c r="A160" s="19"/>
      <c r="B160" s="139"/>
      <c r="C160" s="139"/>
      <c r="D160" s="139"/>
      <c r="E160" s="139"/>
      <c r="F160" s="139"/>
    </row>
    <row r="161" spans="1:6">
      <c r="A161" s="19"/>
      <c r="B161" s="131" t="s">
        <v>74</v>
      </c>
      <c r="C161" s="132"/>
      <c r="D161" s="21"/>
      <c r="E161" s="21"/>
      <c r="F161" s="73"/>
    </row>
    <row r="162" spans="1:6" ht="77.25" customHeight="1">
      <c r="A162" s="19"/>
      <c r="B162" s="189" t="s">
        <v>75</v>
      </c>
      <c r="C162" s="189"/>
      <c r="D162" s="189"/>
      <c r="E162" s="189"/>
      <c r="F162" s="189"/>
    </row>
    <row r="163" spans="1:6">
      <c r="A163" s="19"/>
      <c r="B163" s="18"/>
      <c r="C163" s="19"/>
      <c r="D163" s="21"/>
      <c r="E163" s="21"/>
      <c r="F163" s="73"/>
    </row>
    <row r="164" spans="1:6">
      <c r="A164" s="19"/>
      <c r="B164" s="131" t="s">
        <v>76</v>
      </c>
      <c r="C164" s="132"/>
      <c r="D164" s="21"/>
      <c r="E164" s="21"/>
      <c r="F164" s="73"/>
    </row>
    <row r="165" spans="1:6" ht="39" customHeight="1">
      <c r="A165" s="19"/>
      <c r="B165" s="188" t="s">
        <v>77</v>
      </c>
      <c r="C165" s="188"/>
      <c r="D165" s="188"/>
      <c r="E165" s="188"/>
      <c r="F165" s="188"/>
    </row>
    <row r="166" spans="1:6" ht="7.5" customHeight="1">
      <c r="A166" s="19"/>
      <c r="B166" s="18"/>
      <c r="C166" s="19"/>
      <c r="D166" s="21"/>
      <c r="E166" s="21"/>
      <c r="F166" s="73"/>
    </row>
    <row r="167" spans="1:6">
      <c r="A167" s="19"/>
      <c r="B167" s="131" t="s">
        <v>78</v>
      </c>
      <c r="C167" s="132"/>
      <c r="D167" s="21"/>
      <c r="E167" s="21"/>
      <c r="F167" s="73"/>
    </row>
    <row r="168" spans="1:6" ht="74.25" customHeight="1">
      <c r="A168" s="19"/>
      <c r="B168" s="189" t="s">
        <v>179</v>
      </c>
      <c r="C168" s="189"/>
      <c r="D168" s="189"/>
      <c r="E168" s="189"/>
      <c r="F168" s="189"/>
    </row>
    <row r="169" spans="1:6">
      <c r="A169" s="19"/>
      <c r="B169" s="18"/>
      <c r="C169" s="19"/>
      <c r="D169" s="21"/>
      <c r="E169" s="21"/>
      <c r="F169" s="73"/>
    </row>
    <row r="170" spans="1:6">
      <c r="A170" s="19"/>
      <c r="B170" s="131" t="s">
        <v>79</v>
      </c>
      <c r="C170" s="132"/>
      <c r="D170" s="21"/>
      <c r="E170" s="21"/>
      <c r="F170" s="73"/>
    </row>
    <row r="171" spans="1:6" ht="178.5" customHeight="1">
      <c r="A171" s="19"/>
      <c r="B171" s="190" t="s">
        <v>80</v>
      </c>
      <c r="C171" s="190"/>
      <c r="D171" s="190"/>
      <c r="E171" s="190"/>
      <c r="F171" s="190"/>
    </row>
    <row r="172" spans="1:6">
      <c r="A172" s="19"/>
      <c r="B172" s="18"/>
      <c r="C172" s="19"/>
      <c r="D172" s="21"/>
      <c r="E172" s="21"/>
      <c r="F172" s="73"/>
    </row>
    <row r="173" spans="1:6">
      <c r="A173" s="19"/>
      <c r="B173" s="131" t="s">
        <v>81</v>
      </c>
      <c r="C173" s="132"/>
      <c r="D173" s="21"/>
      <c r="E173" s="21"/>
      <c r="F173" s="73"/>
    </row>
    <row r="174" spans="1:6" ht="71.25" customHeight="1">
      <c r="A174" s="19"/>
      <c r="B174" s="189" t="s">
        <v>82</v>
      </c>
      <c r="C174" s="189"/>
      <c r="D174" s="189"/>
      <c r="E174" s="189"/>
      <c r="F174" s="189"/>
    </row>
    <row r="175" spans="1:6">
      <c r="A175" s="19"/>
      <c r="B175" s="131" t="s">
        <v>83</v>
      </c>
      <c r="C175" s="132"/>
      <c r="D175" s="21"/>
      <c r="E175" s="21"/>
      <c r="F175" s="73"/>
    </row>
    <row r="176" spans="1:6" ht="54" customHeight="1">
      <c r="A176" s="19"/>
      <c r="B176" s="189" t="s">
        <v>84</v>
      </c>
      <c r="C176" s="189"/>
      <c r="D176" s="189"/>
      <c r="E176" s="189"/>
      <c r="F176" s="189"/>
    </row>
    <row r="177" spans="1:6">
      <c r="A177" s="181" t="s">
        <v>85</v>
      </c>
      <c r="B177" s="182"/>
      <c r="C177" s="182"/>
      <c r="D177" s="182"/>
      <c r="E177" s="182"/>
      <c r="F177" s="182"/>
    </row>
    <row r="178" spans="1:6" ht="46.5" customHeight="1">
      <c r="A178" s="181" t="s">
        <v>86</v>
      </c>
      <c r="B178" s="182"/>
      <c r="C178" s="182"/>
      <c r="D178" s="182"/>
      <c r="E178" s="182"/>
      <c r="F178" s="182"/>
    </row>
    <row r="179" spans="1:6" ht="37.5" customHeight="1">
      <c r="A179" s="181" t="s">
        <v>87</v>
      </c>
      <c r="B179" s="182"/>
      <c r="C179" s="182"/>
      <c r="D179" s="182"/>
      <c r="E179" s="182"/>
      <c r="F179" s="182"/>
    </row>
    <row r="180" spans="1:6" ht="49.5" customHeight="1">
      <c r="A180" s="181" t="s">
        <v>88</v>
      </c>
      <c r="B180" s="182"/>
      <c r="C180" s="182"/>
      <c r="D180" s="182"/>
      <c r="E180" s="182"/>
      <c r="F180" s="182"/>
    </row>
    <row r="181" spans="1:6" ht="21.75" customHeight="1">
      <c r="A181" s="181" t="s">
        <v>89</v>
      </c>
      <c r="B181" s="182"/>
      <c r="C181" s="182"/>
      <c r="D181" s="182"/>
      <c r="E181" s="182"/>
      <c r="F181" s="182"/>
    </row>
    <row r="182" spans="1:6" ht="29.25" customHeight="1">
      <c r="A182" s="181" t="s">
        <v>90</v>
      </c>
      <c r="B182" s="182"/>
      <c r="C182" s="182"/>
      <c r="D182" s="182"/>
      <c r="E182" s="182"/>
      <c r="F182" s="182"/>
    </row>
    <row r="183" spans="1:6" ht="13.5" customHeight="1">
      <c r="A183" s="181" t="s">
        <v>91</v>
      </c>
      <c r="B183" s="182"/>
      <c r="C183" s="182"/>
      <c r="D183" s="182"/>
      <c r="E183" s="182"/>
      <c r="F183" s="182"/>
    </row>
    <row r="184" spans="1:6" ht="28.5" customHeight="1">
      <c r="A184" s="181" t="s">
        <v>92</v>
      </c>
      <c r="B184" s="182"/>
      <c r="C184" s="182"/>
      <c r="D184" s="182"/>
      <c r="E184" s="182"/>
      <c r="F184" s="182"/>
    </row>
    <row r="185" spans="1:6">
      <c r="A185" s="19"/>
      <c r="B185" s="18"/>
      <c r="C185" s="19"/>
      <c r="D185" s="21"/>
      <c r="E185" s="21"/>
      <c r="F185" s="73"/>
    </row>
  </sheetData>
  <sheetProtection password="DD1D" sheet="1" objects="1" scenarios="1"/>
  <mergeCells count="63">
    <mergeCell ref="A149:F149"/>
    <mergeCell ref="A123:F123"/>
    <mergeCell ref="A115:F115"/>
    <mergeCell ref="A116:F116"/>
    <mergeCell ref="A117:F117"/>
    <mergeCell ref="A118:F118"/>
    <mergeCell ref="A121:F121"/>
    <mergeCell ref="A122:F122"/>
    <mergeCell ref="A124:F124"/>
    <mergeCell ref="A125:F125"/>
    <mergeCell ref="A126:F126"/>
    <mergeCell ref="A127:F127"/>
    <mergeCell ref="A148:F148"/>
    <mergeCell ref="A130:F130"/>
    <mergeCell ref="A132:F132"/>
    <mergeCell ref="A133:F133"/>
    <mergeCell ref="A134:F134"/>
    <mergeCell ref="A135:F135"/>
    <mergeCell ref="A136:F136"/>
    <mergeCell ref="A137:F137"/>
    <mergeCell ref="A138:F138"/>
    <mergeCell ref="A139:F139"/>
    <mergeCell ref="A140:F140"/>
    <mergeCell ref="A147:F147"/>
    <mergeCell ref="A183:F183"/>
    <mergeCell ref="A184:F184"/>
    <mergeCell ref="B112:E112"/>
    <mergeCell ref="A181:F181"/>
    <mergeCell ref="A182:F182"/>
    <mergeCell ref="B157:F157"/>
    <mergeCell ref="A141:F141"/>
    <mergeCell ref="A142:F142"/>
    <mergeCell ref="A143:F143"/>
    <mergeCell ref="A144:F144"/>
    <mergeCell ref="A145:F145"/>
    <mergeCell ref="A146:F146"/>
    <mergeCell ref="A128:F128"/>
    <mergeCell ref="A129:F129"/>
    <mergeCell ref="A180:F180"/>
    <mergeCell ref="B162:F162"/>
    <mergeCell ref="A177:F177"/>
    <mergeCell ref="A178:F178"/>
    <mergeCell ref="A179:F179"/>
    <mergeCell ref="B61:E61"/>
    <mergeCell ref="B62:E62"/>
    <mergeCell ref="A119:F119"/>
    <mergeCell ref="A120:F120"/>
    <mergeCell ref="A61:A62"/>
    <mergeCell ref="B165:F165"/>
    <mergeCell ref="B168:F168"/>
    <mergeCell ref="B171:F171"/>
    <mergeCell ref="B174:F174"/>
    <mergeCell ref="B176:F176"/>
    <mergeCell ref="A155:D155"/>
    <mergeCell ref="A151:F152"/>
    <mergeCell ref="A150:F150"/>
    <mergeCell ref="C14:F15"/>
    <mergeCell ref="E17:F17"/>
    <mergeCell ref="C22:F22"/>
    <mergeCell ref="C25:F26"/>
    <mergeCell ref="C40:E40"/>
    <mergeCell ref="C33:F33"/>
    <mergeCell ref="C34:F34"/>
  </mergeCells>
  <pageMargins left="0.98425196850393704" right="0.27559055118110237" top="0.74803149606299213" bottom="0.74803149606299213" header="0.31496062992125984" footer="0.31496062992125984"/>
  <pageSetup paperSize="9" fitToHeight="0" orientation="portrait" verticalDpi="4294967292" r:id="rId1"/>
  <headerFooter differentFirst="1">
    <oddFooter>&amp;R&amp;"Arial Narrow,Regular"&amp;10&amp;P</oddFooter>
    <evenFooter xml:space="preserve">&amp;R
</evenFooter>
  </headerFooter>
  <legacyDrawing r:id="rId2"/>
  <oleObjects>
    <oleObject progId="ZWCAD.Drawing.2012" shapeId="31745" r:id="rId3"/>
  </oleObjects>
</worksheet>
</file>

<file path=xl/worksheets/sheet2.xml><?xml version="1.0" encoding="utf-8"?>
<worksheet xmlns="http://schemas.openxmlformats.org/spreadsheetml/2006/main" xmlns:r="http://schemas.openxmlformats.org/officeDocument/2006/relationships">
  <dimension ref="A2:L198"/>
  <sheetViews>
    <sheetView showZeros="0" tabSelected="1" view="pageBreakPreview" zoomScale="85" zoomScaleNormal="100" zoomScaleSheetLayoutView="85" workbookViewId="0">
      <selection activeCell="B110" sqref="B110"/>
    </sheetView>
  </sheetViews>
  <sheetFormatPr defaultColWidth="10.85546875" defaultRowHeight="12.75"/>
  <cols>
    <col min="1" max="1" width="7.140625" style="42" customWidth="1"/>
    <col min="2" max="2" width="67.5703125" style="8" customWidth="1"/>
    <col min="3" max="3" width="8.5703125" style="42" customWidth="1"/>
    <col min="4" max="4" width="10.42578125" style="4" customWidth="1"/>
    <col min="5" max="5" width="12.140625" style="4" customWidth="1"/>
    <col min="6" max="6" width="12.28515625" style="5" customWidth="1"/>
    <col min="7" max="241" width="10.85546875" style="9"/>
    <col min="242" max="242" width="10" style="9" customWidth="1"/>
    <col min="243" max="243" width="43.28515625" style="9" customWidth="1"/>
    <col min="244" max="244" width="9.85546875" style="9" customWidth="1"/>
    <col min="245" max="245" width="12.85546875" style="9" customWidth="1"/>
    <col min="246" max="246" width="11.85546875" style="9" customWidth="1"/>
    <col min="247" max="247" width="12.7109375" style="9" customWidth="1"/>
    <col min="248" max="497" width="10.85546875" style="9"/>
    <col min="498" max="498" width="10" style="9" customWidth="1"/>
    <col min="499" max="499" width="43.28515625" style="9" customWidth="1"/>
    <col min="500" max="500" width="9.85546875" style="9" customWidth="1"/>
    <col min="501" max="501" width="12.85546875" style="9" customWidth="1"/>
    <col min="502" max="502" width="11.85546875" style="9" customWidth="1"/>
    <col min="503" max="503" width="12.7109375" style="9" customWidth="1"/>
    <col min="504" max="753" width="10.85546875" style="9"/>
    <col min="754" max="754" width="10" style="9" customWidth="1"/>
    <col min="755" max="755" width="43.28515625" style="9" customWidth="1"/>
    <col min="756" max="756" width="9.85546875" style="9" customWidth="1"/>
    <col min="757" max="757" width="12.85546875" style="9" customWidth="1"/>
    <col min="758" max="758" width="11.85546875" style="9" customWidth="1"/>
    <col min="759" max="759" width="12.7109375" style="9" customWidth="1"/>
    <col min="760" max="1009" width="10.85546875" style="9"/>
    <col min="1010" max="1010" width="10" style="9" customWidth="1"/>
    <col min="1011" max="1011" width="43.28515625" style="9" customWidth="1"/>
    <col min="1012" max="1012" width="9.85546875" style="9" customWidth="1"/>
    <col min="1013" max="1013" width="12.85546875" style="9" customWidth="1"/>
    <col min="1014" max="1014" width="11.85546875" style="9" customWidth="1"/>
    <col min="1015" max="1015" width="12.7109375" style="9" customWidth="1"/>
    <col min="1016" max="1265" width="10.85546875" style="9"/>
    <col min="1266" max="1266" width="10" style="9" customWidth="1"/>
    <col min="1267" max="1267" width="43.28515625" style="9" customWidth="1"/>
    <col min="1268" max="1268" width="9.85546875" style="9" customWidth="1"/>
    <col min="1269" max="1269" width="12.85546875" style="9" customWidth="1"/>
    <col min="1270" max="1270" width="11.85546875" style="9" customWidth="1"/>
    <col min="1271" max="1271" width="12.7109375" style="9" customWidth="1"/>
    <col min="1272" max="1521" width="10.85546875" style="9"/>
    <col min="1522" max="1522" width="10" style="9" customWidth="1"/>
    <col min="1523" max="1523" width="43.28515625" style="9" customWidth="1"/>
    <col min="1524" max="1524" width="9.85546875" style="9" customWidth="1"/>
    <col min="1525" max="1525" width="12.85546875" style="9" customWidth="1"/>
    <col min="1526" max="1526" width="11.85546875" style="9" customWidth="1"/>
    <col min="1527" max="1527" width="12.7109375" style="9" customWidth="1"/>
    <col min="1528" max="1777" width="10.85546875" style="9"/>
    <col min="1778" max="1778" width="10" style="9" customWidth="1"/>
    <col min="1779" max="1779" width="43.28515625" style="9" customWidth="1"/>
    <col min="1780" max="1780" width="9.85546875" style="9" customWidth="1"/>
    <col min="1781" max="1781" width="12.85546875" style="9" customWidth="1"/>
    <col min="1782" max="1782" width="11.85546875" style="9" customWidth="1"/>
    <col min="1783" max="1783" width="12.7109375" style="9" customWidth="1"/>
    <col min="1784" max="2033" width="10.85546875" style="9"/>
    <col min="2034" max="2034" width="10" style="9" customWidth="1"/>
    <col min="2035" max="2035" width="43.28515625" style="9" customWidth="1"/>
    <col min="2036" max="2036" width="9.85546875" style="9" customWidth="1"/>
    <col min="2037" max="2037" width="12.85546875" style="9" customWidth="1"/>
    <col min="2038" max="2038" width="11.85546875" style="9" customWidth="1"/>
    <col min="2039" max="2039" width="12.7109375" style="9" customWidth="1"/>
    <col min="2040" max="2289" width="10.85546875" style="9"/>
    <col min="2290" max="2290" width="10" style="9" customWidth="1"/>
    <col min="2291" max="2291" width="43.28515625" style="9" customWidth="1"/>
    <col min="2292" max="2292" width="9.85546875" style="9" customWidth="1"/>
    <col min="2293" max="2293" width="12.85546875" style="9" customWidth="1"/>
    <col min="2294" max="2294" width="11.85546875" style="9" customWidth="1"/>
    <col min="2295" max="2295" width="12.7109375" style="9" customWidth="1"/>
    <col min="2296" max="2545" width="10.85546875" style="9"/>
    <col min="2546" max="2546" width="10" style="9" customWidth="1"/>
    <col min="2547" max="2547" width="43.28515625" style="9" customWidth="1"/>
    <col min="2548" max="2548" width="9.85546875" style="9" customWidth="1"/>
    <col min="2549" max="2549" width="12.85546875" style="9" customWidth="1"/>
    <col min="2550" max="2550" width="11.85546875" style="9" customWidth="1"/>
    <col min="2551" max="2551" width="12.7109375" style="9" customWidth="1"/>
    <col min="2552" max="2801" width="10.85546875" style="9"/>
    <col min="2802" max="2802" width="10" style="9" customWidth="1"/>
    <col min="2803" max="2803" width="43.28515625" style="9" customWidth="1"/>
    <col min="2804" max="2804" width="9.85546875" style="9" customWidth="1"/>
    <col min="2805" max="2805" width="12.85546875" style="9" customWidth="1"/>
    <col min="2806" max="2806" width="11.85546875" style="9" customWidth="1"/>
    <col min="2807" max="2807" width="12.7109375" style="9" customWidth="1"/>
    <col min="2808" max="3057" width="10.85546875" style="9"/>
    <col min="3058" max="3058" width="10" style="9" customWidth="1"/>
    <col min="3059" max="3059" width="43.28515625" style="9" customWidth="1"/>
    <col min="3060" max="3060" width="9.85546875" style="9" customWidth="1"/>
    <col min="3061" max="3061" width="12.85546875" style="9" customWidth="1"/>
    <col min="3062" max="3062" width="11.85546875" style="9" customWidth="1"/>
    <col min="3063" max="3063" width="12.7109375" style="9" customWidth="1"/>
    <col min="3064" max="3313" width="10.85546875" style="9"/>
    <col min="3314" max="3314" width="10" style="9" customWidth="1"/>
    <col min="3315" max="3315" width="43.28515625" style="9" customWidth="1"/>
    <col min="3316" max="3316" width="9.85546875" style="9" customWidth="1"/>
    <col min="3317" max="3317" width="12.85546875" style="9" customWidth="1"/>
    <col min="3318" max="3318" width="11.85546875" style="9" customWidth="1"/>
    <col min="3319" max="3319" width="12.7109375" style="9" customWidth="1"/>
    <col min="3320" max="3569" width="10.85546875" style="9"/>
    <col min="3570" max="3570" width="10" style="9" customWidth="1"/>
    <col min="3571" max="3571" width="43.28515625" style="9" customWidth="1"/>
    <col min="3572" max="3572" width="9.85546875" style="9" customWidth="1"/>
    <col min="3573" max="3573" width="12.85546875" style="9" customWidth="1"/>
    <col min="3574" max="3574" width="11.85546875" style="9" customWidth="1"/>
    <col min="3575" max="3575" width="12.7109375" style="9" customWidth="1"/>
    <col min="3576" max="3825" width="10.85546875" style="9"/>
    <col min="3826" max="3826" width="10" style="9" customWidth="1"/>
    <col min="3827" max="3827" width="43.28515625" style="9" customWidth="1"/>
    <col min="3828" max="3828" width="9.85546875" style="9" customWidth="1"/>
    <col min="3829" max="3829" width="12.85546875" style="9" customWidth="1"/>
    <col min="3830" max="3830" width="11.85546875" style="9" customWidth="1"/>
    <col min="3831" max="3831" width="12.7109375" style="9" customWidth="1"/>
    <col min="3832" max="4081" width="10.85546875" style="9"/>
    <col min="4082" max="4082" width="10" style="9" customWidth="1"/>
    <col min="4083" max="4083" width="43.28515625" style="9" customWidth="1"/>
    <col min="4084" max="4084" width="9.85546875" style="9" customWidth="1"/>
    <col min="4085" max="4085" width="12.85546875" style="9" customWidth="1"/>
    <col min="4086" max="4086" width="11.85546875" style="9" customWidth="1"/>
    <col min="4087" max="4087" width="12.7109375" style="9" customWidth="1"/>
    <col min="4088" max="4337" width="10.85546875" style="9"/>
    <col min="4338" max="4338" width="10" style="9" customWidth="1"/>
    <col min="4339" max="4339" width="43.28515625" style="9" customWidth="1"/>
    <col min="4340" max="4340" width="9.85546875" style="9" customWidth="1"/>
    <col min="4341" max="4341" width="12.85546875" style="9" customWidth="1"/>
    <col min="4342" max="4342" width="11.85546875" style="9" customWidth="1"/>
    <col min="4343" max="4343" width="12.7109375" style="9" customWidth="1"/>
    <col min="4344" max="4593" width="10.85546875" style="9"/>
    <col min="4594" max="4594" width="10" style="9" customWidth="1"/>
    <col min="4595" max="4595" width="43.28515625" style="9" customWidth="1"/>
    <col min="4596" max="4596" width="9.85546875" style="9" customWidth="1"/>
    <col min="4597" max="4597" width="12.85546875" style="9" customWidth="1"/>
    <col min="4598" max="4598" width="11.85546875" style="9" customWidth="1"/>
    <col min="4599" max="4599" width="12.7109375" style="9" customWidth="1"/>
    <col min="4600" max="4849" width="10.85546875" style="9"/>
    <col min="4850" max="4850" width="10" style="9" customWidth="1"/>
    <col min="4851" max="4851" width="43.28515625" style="9" customWidth="1"/>
    <col min="4852" max="4852" width="9.85546875" style="9" customWidth="1"/>
    <col min="4853" max="4853" width="12.85546875" style="9" customWidth="1"/>
    <col min="4854" max="4854" width="11.85546875" style="9" customWidth="1"/>
    <col min="4855" max="4855" width="12.7109375" style="9" customWidth="1"/>
    <col min="4856" max="5105" width="10.85546875" style="9"/>
    <col min="5106" max="5106" width="10" style="9" customWidth="1"/>
    <col min="5107" max="5107" width="43.28515625" style="9" customWidth="1"/>
    <col min="5108" max="5108" width="9.85546875" style="9" customWidth="1"/>
    <col min="5109" max="5109" width="12.85546875" style="9" customWidth="1"/>
    <col min="5110" max="5110" width="11.85546875" style="9" customWidth="1"/>
    <col min="5111" max="5111" width="12.7109375" style="9" customWidth="1"/>
    <col min="5112" max="5361" width="10.85546875" style="9"/>
    <col min="5362" max="5362" width="10" style="9" customWidth="1"/>
    <col min="5363" max="5363" width="43.28515625" style="9" customWidth="1"/>
    <col min="5364" max="5364" width="9.85546875" style="9" customWidth="1"/>
    <col min="5365" max="5365" width="12.85546875" style="9" customWidth="1"/>
    <col min="5366" max="5366" width="11.85546875" style="9" customWidth="1"/>
    <col min="5367" max="5367" width="12.7109375" style="9" customWidth="1"/>
    <col min="5368" max="5617" width="10.85546875" style="9"/>
    <col min="5618" max="5618" width="10" style="9" customWidth="1"/>
    <col min="5619" max="5619" width="43.28515625" style="9" customWidth="1"/>
    <col min="5620" max="5620" width="9.85546875" style="9" customWidth="1"/>
    <col min="5621" max="5621" width="12.85546875" style="9" customWidth="1"/>
    <col min="5622" max="5622" width="11.85546875" style="9" customWidth="1"/>
    <col min="5623" max="5623" width="12.7109375" style="9" customWidth="1"/>
    <col min="5624" max="5873" width="10.85546875" style="9"/>
    <col min="5874" max="5874" width="10" style="9" customWidth="1"/>
    <col min="5875" max="5875" width="43.28515625" style="9" customWidth="1"/>
    <col min="5876" max="5876" width="9.85546875" style="9" customWidth="1"/>
    <col min="5877" max="5877" width="12.85546875" style="9" customWidth="1"/>
    <col min="5878" max="5878" width="11.85546875" style="9" customWidth="1"/>
    <col min="5879" max="5879" width="12.7109375" style="9" customWidth="1"/>
    <col min="5880" max="6129" width="10.85546875" style="9"/>
    <col min="6130" max="6130" width="10" style="9" customWidth="1"/>
    <col min="6131" max="6131" width="43.28515625" style="9" customWidth="1"/>
    <col min="6132" max="6132" width="9.85546875" style="9" customWidth="1"/>
    <col min="6133" max="6133" width="12.85546875" style="9" customWidth="1"/>
    <col min="6134" max="6134" width="11.85546875" style="9" customWidth="1"/>
    <col min="6135" max="6135" width="12.7109375" style="9" customWidth="1"/>
    <col min="6136" max="6385" width="10.85546875" style="9"/>
    <col min="6386" max="6386" width="10" style="9" customWidth="1"/>
    <col min="6387" max="6387" width="43.28515625" style="9" customWidth="1"/>
    <col min="6388" max="6388" width="9.85546875" style="9" customWidth="1"/>
    <col min="6389" max="6389" width="12.85546875" style="9" customWidth="1"/>
    <col min="6390" max="6390" width="11.85546875" style="9" customWidth="1"/>
    <col min="6391" max="6391" width="12.7109375" style="9" customWidth="1"/>
    <col min="6392" max="6641" width="10.85546875" style="9"/>
    <col min="6642" max="6642" width="10" style="9" customWidth="1"/>
    <col min="6643" max="6643" width="43.28515625" style="9" customWidth="1"/>
    <col min="6644" max="6644" width="9.85546875" style="9" customWidth="1"/>
    <col min="6645" max="6645" width="12.85546875" style="9" customWidth="1"/>
    <col min="6646" max="6646" width="11.85546875" style="9" customWidth="1"/>
    <col min="6647" max="6647" width="12.7109375" style="9" customWidth="1"/>
    <col min="6648" max="6897" width="10.85546875" style="9"/>
    <col min="6898" max="6898" width="10" style="9" customWidth="1"/>
    <col min="6899" max="6899" width="43.28515625" style="9" customWidth="1"/>
    <col min="6900" max="6900" width="9.85546875" style="9" customWidth="1"/>
    <col min="6901" max="6901" width="12.85546875" style="9" customWidth="1"/>
    <col min="6902" max="6902" width="11.85546875" style="9" customWidth="1"/>
    <col min="6903" max="6903" width="12.7109375" style="9" customWidth="1"/>
    <col min="6904" max="7153" width="10.85546875" style="9"/>
    <col min="7154" max="7154" width="10" style="9" customWidth="1"/>
    <col min="7155" max="7155" width="43.28515625" style="9" customWidth="1"/>
    <col min="7156" max="7156" width="9.85546875" style="9" customWidth="1"/>
    <col min="7157" max="7157" width="12.85546875" style="9" customWidth="1"/>
    <col min="7158" max="7158" width="11.85546875" style="9" customWidth="1"/>
    <col min="7159" max="7159" width="12.7109375" style="9" customWidth="1"/>
    <col min="7160" max="7409" width="10.85546875" style="9"/>
    <col min="7410" max="7410" width="10" style="9" customWidth="1"/>
    <col min="7411" max="7411" width="43.28515625" style="9" customWidth="1"/>
    <col min="7412" max="7412" width="9.85546875" style="9" customWidth="1"/>
    <col min="7413" max="7413" width="12.85546875" style="9" customWidth="1"/>
    <col min="7414" max="7414" width="11.85546875" style="9" customWidth="1"/>
    <col min="7415" max="7415" width="12.7109375" style="9" customWidth="1"/>
    <col min="7416" max="7665" width="10.85546875" style="9"/>
    <col min="7666" max="7666" width="10" style="9" customWidth="1"/>
    <col min="7667" max="7667" width="43.28515625" style="9" customWidth="1"/>
    <col min="7668" max="7668" width="9.85546875" style="9" customWidth="1"/>
    <col min="7669" max="7669" width="12.85546875" style="9" customWidth="1"/>
    <col min="7670" max="7670" width="11.85546875" style="9" customWidth="1"/>
    <col min="7671" max="7671" width="12.7109375" style="9" customWidth="1"/>
    <col min="7672" max="7921" width="10.85546875" style="9"/>
    <col min="7922" max="7922" width="10" style="9" customWidth="1"/>
    <col min="7923" max="7923" width="43.28515625" style="9" customWidth="1"/>
    <col min="7924" max="7924" width="9.85546875" style="9" customWidth="1"/>
    <col min="7925" max="7925" width="12.85546875" style="9" customWidth="1"/>
    <col min="7926" max="7926" width="11.85546875" style="9" customWidth="1"/>
    <col min="7927" max="7927" width="12.7109375" style="9" customWidth="1"/>
    <col min="7928" max="8177" width="10.85546875" style="9"/>
    <col min="8178" max="8178" width="10" style="9" customWidth="1"/>
    <col min="8179" max="8179" width="43.28515625" style="9" customWidth="1"/>
    <col min="8180" max="8180" width="9.85546875" style="9" customWidth="1"/>
    <col min="8181" max="8181" width="12.85546875" style="9" customWidth="1"/>
    <col min="8182" max="8182" width="11.85546875" style="9" customWidth="1"/>
    <col min="8183" max="8183" width="12.7109375" style="9" customWidth="1"/>
    <col min="8184" max="8433" width="10.85546875" style="9"/>
    <col min="8434" max="8434" width="10" style="9" customWidth="1"/>
    <col min="8435" max="8435" width="43.28515625" style="9" customWidth="1"/>
    <col min="8436" max="8436" width="9.85546875" style="9" customWidth="1"/>
    <col min="8437" max="8437" width="12.85546875" style="9" customWidth="1"/>
    <col min="8438" max="8438" width="11.85546875" style="9" customWidth="1"/>
    <col min="8439" max="8439" width="12.7109375" style="9" customWidth="1"/>
    <col min="8440" max="8689" width="10.85546875" style="9"/>
    <col min="8690" max="8690" width="10" style="9" customWidth="1"/>
    <col min="8691" max="8691" width="43.28515625" style="9" customWidth="1"/>
    <col min="8692" max="8692" width="9.85546875" style="9" customWidth="1"/>
    <col min="8693" max="8693" width="12.85546875" style="9" customWidth="1"/>
    <col min="8694" max="8694" width="11.85546875" style="9" customWidth="1"/>
    <col min="8695" max="8695" width="12.7109375" style="9" customWidth="1"/>
    <col min="8696" max="8945" width="10.85546875" style="9"/>
    <col min="8946" max="8946" width="10" style="9" customWidth="1"/>
    <col min="8947" max="8947" width="43.28515625" style="9" customWidth="1"/>
    <col min="8948" max="8948" width="9.85546875" style="9" customWidth="1"/>
    <col min="8949" max="8949" width="12.85546875" style="9" customWidth="1"/>
    <col min="8950" max="8950" width="11.85546875" style="9" customWidth="1"/>
    <col min="8951" max="8951" width="12.7109375" style="9" customWidth="1"/>
    <col min="8952" max="9201" width="10.85546875" style="9"/>
    <col min="9202" max="9202" width="10" style="9" customWidth="1"/>
    <col min="9203" max="9203" width="43.28515625" style="9" customWidth="1"/>
    <col min="9204" max="9204" width="9.85546875" style="9" customWidth="1"/>
    <col min="9205" max="9205" width="12.85546875" style="9" customWidth="1"/>
    <col min="9206" max="9206" width="11.85546875" style="9" customWidth="1"/>
    <col min="9207" max="9207" width="12.7109375" style="9" customWidth="1"/>
    <col min="9208" max="9457" width="10.85546875" style="9"/>
    <col min="9458" max="9458" width="10" style="9" customWidth="1"/>
    <col min="9459" max="9459" width="43.28515625" style="9" customWidth="1"/>
    <col min="9460" max="9460" width="9.85546875" style="9" customWidth="1"/>
    <col min="9461" max="9461" width="12.85546875" style="9" customWidth="1"/>
    <col min="9462" max="9462" width="11.85546875" style="9" customWidth="1"/>
    <col min="9463" max="9463" width="12.7109375" style="9" customWidth="1"/>
    <col min="9464" max="9713" width="10.85546875" style="9"/>
    <col min="9714" max="9714" width="10" style="9" customWidth="1"/>
    <col min="9715" max="9715" width="43.28515625" style="9" customWidth="1"/>
    <col min="9716" max="9716" width="9.85546875" style="9" customWidth="1"/>
    <col min="9717" max="9717" width="12.85546875" style="9" customWidth="1"/>
    <col min="9718" max="9718" width="11.85546875" style="9" customWidth="1"/>
    <col min="9719" max="9719" width="12.7109375" style="9" customWidth="1"/>
    <col min="9720" max="9969" width="10.85546875" style="9"/>
    <col min="9970" max="9970" width="10" style="9" customWidth="1"/>
    <col min="9971" max="9971" width="43.28515625" style="9" customWidth="1"/>
    <col min="9972" max="9972" width="9.85546875" style="9" customWidth="1"/>
    <col min="9973" max="9973" width="12.85546875" style="9" customWidth="1"/>
    <col min="9974" max="9974" width="11.85546875" style="9" customWidth="1"/>
    <col min="9975" max="9975" width="12.7109375" style="9" customWidth="1"/>
    <col min="9976" max="10225" width="10.85546875" style="9"/>
    <col min="10226" max="10226" width="10" style="9" customWidth="1"/>
    <col min="10227" max="10227" width="43.28515625" style="9" customWidth="1"/>
    <col min="10228" max="10228" width="9.85546875" style="9" customWidth="1"/>
    <col min="10229" max="10229" width="12.85546875" style="9" customWidth="1"/>
    <col min="10230" max="10230" width="11.85546875" style="9" customWidth="1"/>
    <col min="10231" max="10231" width="12.7109375" style="9" customWidth="1"/>
    <col min="10232" max="10481" width="10.85546875" style="9"/>
    <col min="10482" max="10482" width="10" style="9" customWidth="1"/>
    <col min="10483" max="10483" width="43.28515625" style="9" customWidth="1"/>
    <col min="10484" max="10484" width="9.85546875" style="9" customWidth="1"/>
    <col min="10485" max="10485" width="12.85546875" style="9" customWidth="1"/>
    <col min="10486" max="10486" width="11.85546875" style="9" customWidth="1"/>
    <col min="10487" max="10487" width="12.7109375" style="9" customWidth="1"/>
    <col min="10488" max="10737" width="10.85546875" style="9"/>
    <col min="10738" max="10738" width="10" style="9" customWidth="1"/>
    <col min="10739" max="10739" width="43.28515625" style="9" customWidth="1"/>
    <col min="10740" max="10740" width="9.85546875" style="9" customWidth="1"/>
    <col min="10741" max="10741" width="12.85546875" style="9" customWidth="1"/>
    <col min="10742" max="10742" width="11.85546875" style="9" customWidth="1"/>
    <col min="10743" max="10743" width="12.7109375" style="9" customWidth="1"/>
    <col min="10744" max="10993" width="10.85546875" style="9"/>
    <col min="10994" max="10994" width="10" style="9" customWidth="1"/>
    <col min="10995" max="10995" width="43.28515625" style="9" customWidth="1"/>
    <col min="10996" max="10996" width="9.85546875" style="9" customWidth="1"/>
    <col min="10997" max="10997" width="12.85546875" style="9" customWidth="1"/>
    <col min="10998" max="10998" width="11.85546875" style="9" customWidth="1"/>
    <col min="10999" max="10999" width="12.7109375" style="9" customWidth="1"/>
    <col min="11000" max="11249" width="10.85546875" style="9"/>
    <col min="11250" max="11250" width="10" style="9" customWidth="1"/>
    <col min="11251" max="11251" width="43.28515625" style="9" customWidth="1"/>
    <col min="11252" max="11252" width="9.85546875" style="9" customWidth="1"/>
    <col min="11253" max="11253" width="12.85546875" style="9" customWidth="1"/>
    <col min="11254" max="11254" width="11.85546875" style="9" customWidth="1"/>
    <col min="11255" max="11255" width="12.7109375" style="9" customWidth="1"/>
    <col min="11256" max="11505" width="10.85546875" style="9"/>
    <col min="11506" max="11506" width="10" style="9" customWidth="1"/>
    <col min="11507" max="11507" width="43.28515625" style="9" customWidth="1"/>
    <col min="11508" max="11508" width="9.85546875" style="9" customWidth="1"/>
    <col min="11509" max="11509" width="12.85546875" style="9" customWidth="1"/>
    <col min="11510" max="11510" width="11.85546875" style="9" customWidth="1"/>
    <col min="11511" max="11511" width="12.7109375" style="9" customWidth="1"/>
    <col min="11512" max="11761" width="10.85546875" style="9"/>
    <col min="11762" max="11762" width="10" style="9" customWidth="1"/>
    <col min="11763" max="11763" width="43.28515625" style="9" customWidth="1"/>
    <col min="11764" max="11764" width="9.85546875" style="9" customWidth="1"/>
    <col min="11765" max="11765" width="12.85546875" style="9" customWidth="1"/>
    <col min="11766" max="11766" width="11.85546875" style="9" customWidth="1"/>
    <col min="11767" max="11767" width="12.7109375" style="9" customWidth="1"/>
    <col min="11768" max="12017" width="10.85546875" style="9"/>
    <col min="12018" max="12018" width="10" style="9" customWidth="1"/>
    <col min="12019" max="12019" width="43.28515625" style="9" customWidth="1"/>
    <col min="12020" max="12020" width="9.85546875" style="9" customWidth="1"/>
    <col min="12021" max="12021" width="12.85546875" style="9" customWidth="1"/>
    <col min="12022" max="12022" width="11.85546875" style="9" customWidth="1"/>
    <col min="12023" max="12023" width="12.7109375" style="9" customWidth="1"/>
    <col min="12024" max="12273" width="10.85546875" style="9"/>
    <col min="12274" max="12274" width="10" style="9" customWidth="1"/>
    <col min="12275" max="12275" width="43.28515625" style="9" customWidth="1"/>
    <col min="12276" max="12276" width="9.85546875" style="9" customWidth="1"/>
    <col min="12277" max="12277" width="12.85546875" style="9" customWidth="1"/>
    <col min="12278" max="12278" width="11.85546875" style="9" customWidth="1"/>
    <col min="12279" max="12279" width="12.7109375" style="9" customWidth="1"/>
    <col min="12280" max="12529" width="10.85546875" style="9"/>
    <col min="12530" max="12530" width="10" style="9" customWidth="1"/>
    <col min="12531" max="12531" width="43.28515625" style="9" customWidth="1"/>
    <col min="12532" max="12532" width="9.85546875" style="9" customWidth="1"/>
    <col min="12533" max="12533" width="12.85546875" style="9" customWidth="1"/>
    <col min="12534" max="12534" width="11.85546875" style="9" customWidth="1"/>
    <col min="12535" max="12535" width="12.7109375" style="9" customWidth="1"/>
    <col min="12536" max="12785" width="10.85546875" style="9"/>
    <col min="12786" max="12786" width="10" style="9" customWidth="1"/>
    <col min="12787" max="12787" width="43.28515625" style="9" customWidth="1"/>
    <col min="12788" max="12788" width="9.85546875" style="9" customWidth="1"/>
    <col min="12789" max="12789" width="12.85546875" style="9" customWidth="1"/>
    <col min="12790" max="12790" width="11.85546875" style="9" customWidth="1"/>
    <col min="12791" max="12791" width="12.7109375" style="9" customWidth="1"/>
    <col min="12792" max="13041" width="10.85546875" style="9"/>
    <col min="13042" max="13042" width="10" style="9" customWidth="1"/>
    <col min="13043" max="13043" width="43.28515625" style="9" customWidth="1"/>
    <col min="13044" max="13044" width="9.85546875" style="9" customWidth="1"/>
    <col min="13045" max="13045" width="12.85546875" style="9" customWidth="1"/>
    <col min="13046" max="13046" width="11.85546875" style="9" customWidth="1"/>
    <col min="13047" max="13047" width="12.7109375" style="9" customWidth="1"/>
    <col min="13048" max="13297" width="10.85546875" style="9"/>
    <col min="13298" max="13298" width="10" style="9" customWidth="1"/>
    <col min="13299" max="13299" width="43.28515625" style="9" customWidth="1"/>
    <col min="13300" max="13300" width="9.85546875" style="9" customWidth="1"/>
    <col min="13301" max="13301" width="12.85546875" style="9" customWidth="1"/>
    <col min="13302" max="13302" width="11.85546875" style="9" customWidth="1"/>
    <col min="13303" max="13303" width="12.7109375" style="9" customWidth="1"/>
    <col min="13304" max="13553" width="10.85546875" style="9"/>
    <col min="13554" max="13554" width="10" style="9" customWidth="1"/>
    <col min="13555" max="13555" width="43.28515625" style="9" customWidth="1"/>
    <col min="13556" max="13556" width="9.85546875" style="9" customWidth="1"/>
    <col min="13557" max="13557" width="12.85546875" style="9" customWidth="1"/>
    <col min="13558" max="13558" width="11.85546875" style="9" customWidth="1"/>
    <col min="13559" max="13559" width="12.7109375" style="9" customWidth="1"/>
    <col min="13560" max="13809" width="10.85546875" style="9"/>
    <col min="13810" max="13810" width="10" style="9" customWidth="1"/>
    <col min="13811" max="13811" width="43.28515625" style="9" customWidth="1"/>
    <col min="13812" max="13812" width="9.85546875" style="9" customWidth="1"/>
    <col min="13813" max="13813" width="12.85546875" style="9" customWidth="1"/>
    <col min="13814" max="13814" width="11.85546875" style="9" customWidth="1"/>
    <col min="13815" max="13815" width="12.7109375" style="9" customWidth="1"/>
    <col min="13816" max="14065" width="10.85546875" style="9"/>
    <col min="14066" max="14066" width="10" style="9" customWidth="1"/>
    <col min="14067" max="14067" width="43.28515625" style="9" customWidth="1"/>
    <col min="14068" max="14068" width="9.85546875" style="9" customWidth="1"/>
    <col min="14069" max="14069" width="12.85546875" style="9" customWidth="1"/>
    <col min="14070" max="14070" width="11.85546875" style="9" customWidth="1"/>
    <col min="14071" max="14071" width="12.7109375" style="9" customWidth="1"/>
    <col min="14072" max="14321" width="10.85546875" style="9"/>
    <col min="14322" max="14322" width="10" style="9" customWidth="1"/>
    <col min="14323" max="14323" width="43.28515625" style="9" customWidth="1"/>
    <col min="14324" max="14324" width="9.85546875" style="9" customWidth="1"/>
    <col min="14325" max="14325" width="12.85546875" style="9" customWidth="1"/>
    <col min="14326" max="14326" width="11.85546875" style="9" customWidth="1"/>
    <col min="14327" max="14327" width="12.7109375" style="9" customWidth="1"/>
    <col min="14328" max="14577" width="10.85546875" style="9"/>
    <col min="14578" max="14578" width="10" style="9" customWidth="1"/>
    <col min="14579" max="14579" width="43.28515625" style="9" customWidth="1"/>
    <col min="14580" max="14580" width="9.85546875" style="9" customWidth="1"/>
    <col min="14581" max="14581" width="12.85546875" style="9" customWidth="1"/>
    <col min="14582" max="14582" width="11.85546875" style="9" customWidth="1"/>
    <col min="14583" max="14583" width="12.7109375" style="9" customWidth="1"/>
    <col min="14584" max="14833" width="10.85546875" style="9"/>
    <col min="14834" max="14834" width="10" style="9" customWidth="1"/>
    <col min="14835" max="14835" width="43.28515625" style="9" customWidth="1"/>
    <col min="14836" max="14836" width="9.85546875" style="9" customWidth="1"/>
    <col min="14837" max="14837" width="12.85546875" style="9" customWidth="1"/>
    <col min="14838" max="14838" width="11.85546875" style="9" customWidth="1"/>
    <col min="14839" max="14839" width="12.7109375" style="9" customWidth="1"/>
    <col min="14840" max="15089" width="10.85546875" style="9"/>
    <col min="15090" max="15090" width="10" style="9" customWidth="1"/>
    <col min="15091" max="15091" width="43.28515625" style="9" customWidth="1"/>
    <col min="15092" max="15092" width="9.85546875" style="9" customWidth="1"/>
    <col min="15093" max="15093" width="12.85546875" style="9" customWidth="1"/>
    <col min="15094" max="15094" width="11.85546875" style="9" customWidth="1"/>
    <col min="15095" max="15095" width="12.7109375" style="9" customWidth="1"/>
    <col min="15096" max="15345" width="10.85546875" style="9"/>
    <col min="15346" max="15346" width="10" style="9" customWidth="1"/>
    <col min="15347" max="15347" width="43.28515625" style="9" customWidth="1"/>
    <col min="15348" max="15348" width="9.85546875" style="9" customWidth="1"/>
    <col min="15349" max="15349" width="12.85546875" style="9" customWidth="1"/>
    <col min="15350" max="15350" width="11.85546875" style="9" customWidth="1"/>
    <col min="15351" max="15351" width="12.7109375" style="9" customWidth="1"/>
    <col min="15352" max="15601" width="10.85546875" style="9"/>
    <col min="15602" max="15602" width="10" style="9" customWidth="1"/>
    <col min="15603" max="15603" width="43.28515625" style="9" customWidth="1"/>
    <col min="15604" max="15604" width="9.85546875" style="9" customWidth="1"/>
    <col min="15605" max="15605" width="12.85546875" style="9" customWidth="1"/>
    <col min="15606" max="15606" width="11.85546875" style="9" customWidth="1"/>
    <col min="15607" max="15607" width="12.7109375" style="9" customWidth="1"/>
    <col min="15608" max="15857" width="10.85546875" style="9"/>
    <col min="15858" max="15858" width="10" style="9" customWidth="1"/>
    <col min="15859" max="15859" width="43.28515625" style="9" customWidth="1"/>
    <col min="15860" max="15860" width="9.85546875" style="9" customWidth="1"/>
    <col min="15861" max="15861" width="12.85546875" style="9" customWidth="1"/>
    <col min="15862" max="15862" width="11.85546875" style="9" customWidth="1"/>
    <col min="15863" max="15863" width="12.7109375" style="9" customWidth="1"/>
    <col min="15864" max="16113" width="10.85546875" style="9"/>
    <col min="16114" max="16114" width="10" style="9" customWidth="1"/>
    <col min="16115" max="16115" width="43.28515625" style="9" customWidth="1"/>
    <col min="16116" max="16116" width="9.85546875" style="9" customWidth="1"/>
    <col min="16117" max="16117" width="12.85546875" style="9" customWidth="1"/>
    <col min="16118" max="16118" width="11.85546875" style="9" customWidth="1"/>
    <col min="16119" max="16119" width="12.7109375" style="9" customWidth="1"/>
    <col min="16120" max="16384" width="10.85546875" style="9"/>
  </cols>
  <sheetData>
    <row r="2" spans="3:6" ht="15" customHeight="1">
      <c r="C2" s="109" t="s">
        <v>11</v>
      </c>
      <c r="D2" s="55"/>
      <c r="E2" s="32"/>
      <c r="F2" s="33"/>
    </row>
    <row r="3" spans="3:6">
      <c r="C3" s="88"/>
      <c r="D3" s="14"/>
    </row>
    <row r="4" spans="3:6">
      <c r="C4" s="89"/>
      <c r="D4" s="14"/>
    </row>
    <row r="5" spans="3:6">
      <c r="C5" s="89"/>
      <c r="D5" s="14"/>
    </row>
    <row r="6" spans="3:6">
      <c r="C6" s="89"/>
      <c r="D6" s="14"/>
    </row>
    <row r="7" spans="3:6">
      <c r="C7" s="89"/>
      <c r="D7" s="14"/>
    </row>
    <row r="8" spans="3:6">
      <c r="C8" s="89"/>
      <c r="D8" s="14"/>
    </row>
    <row r="9" spans="3:6">
      <c r="C9" s="89"/>
      <c r="D9" s="14"/>
    </row>
    <row r="10" spans="3:6">
      <c r="C10" s="89"/>
      <c r="D10" s="14"/>
    </row>
    <row r="11" spans="3:6">
      <c r="C11" s="89"/>
      <c r="D11" s="14"/>
    </row>
    <row r="12" spans="3:6">
      <c r="C12" s="89"/>
      <c r="D12" s="14"/>
    </row>
    <row r="13" spans="3:6" ht="15" customHeight="1">
      <c r="C13" s="34" t="s">
        <v>12</v>
      </c>
      <c r="D13" s="55"/>
      <c r="E13" s="32"/>
      <c r="F13" s="33"/>
    </row>
    <row r="14" spans="3:6">
      <c r="C14" s="174" t="str">
        <f>'NASLOV I REKAPITULACIJA '!C14:F15</f>
        <v xml:space="preserve">GRAD KRIŽEVCI
I.Z. Dijankovečkog 12, 48260 Križevci </v>
      </c>
      <c r="D14" s="174"/>
      <c r="E14" s="174"/>
      <c r="F14" s="174"/>
    </row>
    <row r="15" spans="3:6">
      <c r="C15" s="174"/>
      <c r="D15" s="174"/>
      <c r="E15" s="174"/>
      <c r="F15" s="174"/>
    </row>
    <row r="16" spans="3:6">
      <c r="C16" s="88"/>
      <c r="D16" s="14"/>
    </row>
    <row r="17" spans="1:6" ht="15" customHeight="1">
      <c r="C17" s="34" t="s">
        <v>13</v>
      </c>
      <c r="D17" s="56"/>
      <c r="E17" s="174">
        <v>35435239132</v>
      </c>
      <c r="F17" s="174"/>
    </row>
    <row r="18" spans="1:6">
      <c r="D18" s="22"/>
      <c r="E18" s="29"/>
    </row>
    <row r="19" spans="1:6" ht="15" customHeight="1">
      <c r="C19" s="109" t="s">
        <v>14</v>
      </c>
      <c r="D19" s="56"/>
      <c r="E19" s="31" t="str">
        <f>'NASLOV I REKAPITULACIJA '!E19</f>
        <v>048/681411</v>
      </c>
      <c r="F19" s="69"/>
    </row>
    <row r="20" spans="1:6">
      <c r="D20" s="22"/>
      <c r="E20" s="9"/>
    </row>
    <row r="21" spans="1:6" ht="15" customHeight="1">
      <c r="C21" s="109" t="s">
        <v>15</v>
      </c>
      <c r="D21" s="55"/>
      <c r="E21" s="32"/>
      <c r="F21" s="33"/>
    </row>
    <row r="22" spans="1:6" ht="12.75" customHeight="1">
      <c r="C22" s="175" t="str">
        <f>'NASLOV I REKAPITULACIJA '!C22:F22</f>
        <v xml:space="preserve">PROMETNICA i PARKIRALIŠTE - MODERNIZACIJA </v>
      </c>
      <c r="D22" s="175"/>
      <c r="E22" s="175"/>
      <c r="F22" s="175"/>
    </row>
    <row r="23" spans="1:6">
      <c r="C23" s="88"/>
      <c r="D23" s="14"/>
    </row>
    <row r="24" spans="1:6" ht="15" customHeight="1">
      <c r="C24" s="109" t="s">
        <v>16</v>
      </c>
      <c r="D24" s="55"/>
      <c r="E24" s="32"/>
      <c r="F24" s="33"/>
    </row>
    <row r="25" spans="1:6" ht="13.9" customHeight="1">
      <c r="C25" s="176" t="s">
        <v>166</v>
      </c>
      <c r="D25" s="176"/>
      <c r="E25" s="176"/>
      <c r="F25" s="176"/>
    </row>
    <row r="26" spans="1:6">
      <c r="C26" s="176"/>
      <c r="D26" s="176"/>
      <c r="E26" s="176"/>
      <c r="F26" s="176"/>
    </row>
    <row r="27" spans="1:6">
      <c r="C27" s="88"/>
      <c r="D27" s="14"/>
    </row>
    <row r="28" spans="1:6" ht="15" customHeight="1">
      <c r="C28" s="109" t="s">
        <v>17</v>
      </c>
      <c r="D28" s="55"/>
      <c r="E28" s="32"/>
      <c r="F28" s="33"/>
    </row>
    <row r="29" spans="1:6">
      <c r="C29" s="87" t="str">
        <f>'NASLOV I REKAPITULACIJA '!C29</f>
        <v xml:space="preserve">IDEJNO RJEŠENJE </v>
      </c>
      <c r="D29" s="57"/>
    </row>
    <row r="30" spans="1:6">
      <c r="C30" s="90"/>
      <c r="D30" s="57"/>
    </row>
    <row r="31" spans="1:6" ht="15" customHeight="1" thickBot="1">
      <c r="C31" s="109" t="s">
        <v>18</v>
      </c>
      <c r="D31" s="55"/>
      <c r="E31" s="32"/>
      <c r="F31" s="33"/>
    </row>
    <row r="32" spans="1:6" s="36" customFormat="1" ht="15" customHeight="1">
      <c r="A32" s="42"/>
      <c r="B32" s="37"/>
      <c r="C32" s="151" t="s">
        <v>23</v>
      </c>
      <c r="D32" s="152"/>
      <c r="E32" s="153"/>
      <c r="F32" s="154"/>
    </row>
    <row r="33" spans="1:6" s="36" customFormat="1" ht="15" customHeight="1" thickBot="1">
      <c r="A33" s="42"/>
      <c r="B33" s="40"/>
      <c r="C33" s="200" t="s">
        <v>171</v>
      </c>
      <c r="D33" s="201"/>
      <c r="E33" s="201"/>
      <c r="F33" s="202"/>
    </row>
    <row r="34" spans="1:6">
      <c r="C34" s="88"/>
      <c r="D34" s="14"/>
    </row>
    <row r="35" spans="1:6" ht="15" customHeight="1">
      <c r="C35" s="111" t="s">
        <v>24</v>
      </c>
      <c r="D35" s="55"/>
      <c r="E35" s="32"/>
      <c r="F35" s="33"/>
    </row>
    <row r="36" spans="1:6">
      <c r="C36" s="87" t="str">
        <f>'NASLOV I REKAPITULACIJA '!C37</f>
        <v>MARKO KAŠIK dipl.ing.građ.</v>
      </c>
      <c r="D36" s="57"/>
      <c r="E36" s="30"/>
      <c r="F36" s="70"/>
    </row>
    <row r="37" spans="1:6">
      <c r="C37" s="87"/>
      <c r="D37" s="57"/>
      <c r="E37" s="30"/>
      <c r="F37" s="70"/>
    </row>
    <row r="38" spans="1:6" ht="15" customHeight="1">
      <c r="C38" s="111" t="s">
        <v>95</v>
      </c>
      <c r="D38" s="32"/>
      <c r="E38" s="32"/>
      <c r="F38" s="33"/>
    </row>
    <row r="39" spans="1:6">
      <c r="C39" s="215" t="str">
        <f>'NASLOV I REKAPITULACIJA '!C40:E40</f>
        <v xml:space="preserve">MARKO KAŠIK dipl.ing.građ.                        </v>
      </c>
      <c r="D39" s="215"/>
      <c r="E39" s="215"/>
    </row>
    <row r="40" spans="1:6">
      <c r="C40" s="91"/>
    </row>
    <row r="41" spans="1:6" ht="15" customHeight="1">
      <c r="C41" s="109" t="s">
        <v>20</v>
      </c>
      <c r="D41" s="32"/>
      <c r="E41" s="32"/>
      <c r="F41" s="33"/>
    </row>
    <row r="42" spans="1:6">
      <c r="C42" s="112" t="s">
        <v>25</v>
      </c>
    </row>
    <row r="43" spans="1:6">
      <c r="C43" s="88"/>
    </row>
    <row r="44" spans="1:6">
      <c r="C44" s="109" t="s">
        <v>26</v>
      </c>
      <c r="D44" s="59" t="str">
        <f>'NASLOV I REKAPITULACIJA '!D45</f>
        <v>33/21</v>
      </c>
      <c r="E44" s="113" t="s">
        <v>0</v>
      </c>
      <c r="F44" s="28" t="str">
        <f>'NASLOV I REKAPITULACIJA '!F45</f>
        <v>33-21</v>
      </c>
    </row>
    <row r="45" spans="1:6">
      <c r="D45" s="22"/>
    </row>
    <row r="46" spans="1:6" ht="15" customHeight="1">
      <c r="C46" s="109" t="s">
        <v>21</v>
      </c>
      <c r="D46" s="32"/>
      <c r="E46" s="35"/>
      <c r="F46" s="71"/>
    </row>
    <row r="47" spans="1:6" ht="12.75" customHeight="1">
      <c r="C47" s="87" t="s">
        <v>162</v>
      </c>
      <c r="E47" s="9"/>
      <c r="F47" s="27"/>
    </row>
    <row r="48" spans="1:6">
      <c r="C48" s="88"/>
    </row>
    <row r="49" spans="1:6" ht="15" customHeight="1">
      <c r="C49" s="109" t="s">
        <v>22</v>
      </c>
      <c r="D49" s="32"/>
      <c r="E49" s="32"/>
      <c r="F49" s="33"/>
    </row>
    <row r="50" spans="1:6" ht="12.75" customHeight="1">
      <c r="C50" s="87" t="s">
        <v>19</v>
      </c>
      <c r="D50" s="57"/>
      <c r="E50" s="26"/>
    </row>
    <row r="51" spans="1:6" ht="12.75" customHeight="1">
      <c r="C51" s="87"/>
      <c r="D51" s="57"/>
      <c r="E51" s="26"/>
    </row>
    <row r="52" spans="1:6" ht="12.75" customHeight="1">
      <c r="C52" s="87"/>
      <c r="D52" s="57"/>
      <c r="E52" s="26"/>
    </row>
    <row r="53" spans="1:6" ht="12.75" customHeight="1">
      <c r="C53" s="87"/>
      <c r="D53" s="57"/>
      <c r="E53" s="26"/>
    </row>
    <row r="54" spans="1:6" ht="12.75" customHeight="1">
      <c r="C54" s="87"/>
      <c r="D54" s="57"/>
      <c r="E54" s="26"/>
    </row>
    <row r="55" spans="1:6" ht="12.75" customHeight="1">
      <c r="C55" s="87"/>
      <c r="D55" s="57"/>
      <c r="E55" s="26"/>
    </row>
    <row r="56" spans="1:6" ht="12.75" customHeight="1">
      <c r="C56" s="87"/>
      <c r="D56" s="57"/>
      <c r="E56" s="26"/>
    </row>
    <row r="57" spans="1:6" ht="13.5">
      <c r="A57" s="41" t="s">
        <v>3</v>
      </c>
      <c r="B57" s="211" t="s">
        <v>97</v>
      </c>
      <c r="C57" s="212"/>
      <c r="D57" s="212"/>
      <c r="E57" s="213"/>
      <c r="F57" s="214"/>
    </row>
    <row r="58" spans="1:6" ht="13.5">
      <c r="A58" s="41" t="s">
        <v>4</v>
      </c>
      <c r="B58" s="156" t="str">
        <f>C22</f>
        <v xml:space="preserve">PROMETNICA i PARKIRALIŠTE - MODERNIZACIJA </v>
      </c>
      <c r="C58" s="155"/>
      <c r="D58" s="60" t="s">
        <v>26</v>
      </c>
      <c r="E58" s="205" t="str">
        <f>D44</f>
        <v>33/21</v>
      </c>
      <c r="F58" s="205"/>
    </row>
    <row r="59" spans="1:6" ht="13.5">
      <c r="A59" s="41" t="s">
        <v>5</v>
      </c>
      <c r="B59" s="206" t="s">
        <v>172</v>
      </c>
      <c r="C59" s="206"/>
      <c r="D59" s="60" t="s">
        <v>27</v>
      </c>
      <c r="E59" s="207" t="str">
        <f>C47</f>
        <v xml:space="preserve">KRIŽEVCI, 01/2021             </v>
      </c>
      <c r="F59" s="207"/>
    </row>
    <row r="60" spans="1:6" ht="13.5">
      <c r="A60" s="41" t="s">
        <v>7</v>
      </c>
      <c r="B60" s="208" t="s">
        <v>23</v>
      </c>
      <c r="C60" s="209"/>
      <c r="D60" s="209"/>
      <c r="E60" s="209"/>
      <c r="F60" s="210"/>
    </row>
    <row r="61" spans="1:6">
      <c r="A61" s="19"/>
      <c r="B61" s="13"/>
      <c r="C61" s="19"/>
      <c r="D61" s="14"/>
      <c r="E61" s="14"/>
    </row>
    <row r="62" spans="1:6">
      <c r="A62" s="46" t="s">
        <v>8</v>
      </c>
      <c r="B62" s="47" t="s">
        <v>9</v>
      </c>
      <c r="C62" s="46" t="s">
        <v>10</v>
      </c>
      <c r="D62" s="48" t="s">
        <v>6</v>
      </c>
      <c r="E62" s="48" t="s">
        <v>28</v>
      </c>
      <c r="F62" s="72" t="s">
        <v>29</v>
      </c>
    </row>
    <row r="63" spans="1:6">
      <c r="A63" s="19"/>
      <c r="B63" s="18"/>
      <c r="C63" s="19"/>
      <c r="D63" s="21"/>
      <c r="E63" s="21"/>
      <c r="F63" s="73"/>
    </row>
    <row r="64" spans="1:6">
      <c r="A64" s="19"/>
      <c r="B64" s="49" t="s">
        <v>30</v>
      </c>
      <c r="C64" s="19"/>
      <c r="D64" s="21"/>
      <c r="E64" s="21"/>
      <c r="F64" s="73"/>
    </row>
    <row r="65" spans="1:6">
      <c r="A65" s="43"/>
      <c r="B65" s="23"/>
    </row>
    <row r="66" spans="1:6">
      <c r="A66" s="50" t="s">
        <v>31</v>
      </c>
      <c r="B66" s="51" t="s">
        <v>40</v>
      </c>
      <c r="C66" s="92"/>
      <c r="D66" s="61"/>
      <c r="E66" s="52"/>
      <c r="F66" s="74"/>
    </row>
    <row r="67" spans="1:6">
      <c r="A67" s="44"/>
      <c r="B67" s="24"/>
      <c r="C67" s="19"/>
      <c r="D67" s="14"/>
    </row>
    <row r="68" spans="1:6" ht="127.5">
      <c r="A68" s="67" t="s">
        <v>32</v>
      </c>
      <c r="B68" s="118" t="s">
        <v>180</v>
      </c>
      <c r="C68" s="19"/>
      <c r="D68" s="14"/>
      <c r="E68" s="219"/>
      <c r="F68" s="220"/>
    </row>
    <row r="69" spans="1:6">
      <c r="A69" s="19" t="s">
        <v>102</v>
      </c>
      <c r="B69" s="3" t="s">
        <v>100</v>
      </c>
      <c r="C69" s="16" t="s">
        <v>33</v>
      </c>
      <c r="D69" s="17">
        <v>265</v>
      </c>
      <c r="E69" s="221"/>
      <c r="F69" s="222">
        <f>D69*E69</f>
        <v>0</v>
      </c>
    </row>
    <row r="70" spans="1:6">
      <c r="A70" s="19" t="s">
        <v>103</v>
      </c>
      <c r="B70" s="3" t="s">
        <v>99</v>
      </c>
      <c r="C70" s="16" t="s">
        <v>33</v>
      </c>
      <c r="D70" s="17">
        <v>265</v>
      </c>
      <c r="E70" s="221"/>
      <c r="F70" s="222">
        <f>D70*E70</f>
        <v>0</v>
      </c>
    </row>
    <row r="71" spans="1:6">
      <c r="A71" s="44"/>
      <c r="B71" s="24"/>
      <c r="C71" s="142"/>
      <c r="D71" s="143"/>
      <c r="E71" s="223"/>
      <c r="F71" s="224"/>
    </row>
    <row r="72" spans="1:6">
      <c r="A72" s="44"/>
      <c r="B72" s="24"/>
      <c r="C72" s="142"/>
      <c r="D72" s="143"/>
      <c r="E72" s="223"/>
      <c r="F72" s="224"/>
    </row>
    <row r="73" spans="1:6" ht="114.75">
      <c r="A73" s="121">
        <f>A68+1</f>
        <v>2</v>
      </c>
      <c r="B73" s="118" t="s">
        <v>143</v>
      </c>
      <c r="C73" s="19"/>
      <c r="D73" s="14"/>
      <c r="E73" s="219"/>
      <c r="F73" s="220"/>
    </row>
    <row r="74" spans="1:6">
      <c r="A74" s="44"/>
      <c r="B74" s="122"/>
      <c r="C74" s="16" t="s">
        <v>33</v>
      </c>
      <c r="D74" s="17">
        <v>265</v>
      </c>
      <c r="E74" s="221"/>
      <c r="F74" s="222">
        <f>D74*E74</f>
        <v>0</v>
      </c>
    </row>
    <row r="75" spans="1:6">
      <c r="A75" s="44"/>
      <c r="B75" s="24"/>
      <c r="C75" s="19"/>
      <c r="D75" s="14"/>
      <c r="E75" s="219"/>
      <c r="F75" s="220"/>
    </row>
    <row r="76" spans="1:6" ht="114.75">
      <c r="A76" s="121">
        <f>A73+1</f>
        <v>3</v>
      </c>
      <c r="B76" s="118" t="s">
        <v>182</v>
      </c>
      <c r="C76" s="19"/>
      <c r="D76" s="14"/>
      <c r="E76" s="219"/>
      <c r="F76" s="220"/>
    </row>
    <row r="77" spans="1:6">
      <c r="A77" s="44"/>
      <c r="B77" s="122"/>
      <c r="C77" s="16" t="s">
        <v>104</v>
      </c>
      <c r="D77" s="17">
        <v>1</v>
      </c>
      <c r="E77" s="221"/>
      <c r="F77" s="222">
        <f>D77*E77</f>
        <v>0</v>
      </c>
    </row>
    <row r="78" spans="1:6">
      <c r="A78" s="44"/>
      <c r="B78" s="24"/>
      <c r="C78" s="19"/>
      <c r="D78" s="14"/>
      <c r="E78" s="219"/>
      <c r="F78" s="220"/>
    </row>
    <row r="79" spans="1:6" ht="76.5">
      <c r="A79" s="121">
        <v>4</v>
      </c>
      <c r="B79" s="118" t="s">
        <v>174</v>
      </c>
      <c r="C79" s="19"/>
      <c r="D79" s="14"/>
      <c r="E79" s="219"/>
      <c r="F79" s="220"/>
    </row>
    <row r="80" spans="1:6">
      <c r="A80" s="44"/>
      <c r="B80" s="122"/>
      <c r="C80" s="16" t="s">
        <v>104</v>
      </c>
      <c r="D80" s="17">
        <v>1</v>
      </c>
      <c r="E80" s="221"/>
      <c r="F80" s="222"/>
    </row>
    <row r="81" spans="1:12">
      <c r="A81" s="44"/>
      <c r="B81" s="24"/>
      <c r="C81" s="19"/>
      <c r="D81" s="14"/>
      <c r="E81" s="219"/>
      <c r="F81" s="220"/>
    </row>
    <row r="82" spans="1:12" ht="114.75">
      <c r="A82" s="121">
        <v>5</v>
      </c>
      <c r="B82" s="118" t="s">
        <v>181</v>
      </c>
      <c r="C82" s="19"/>
      <c r="D82" s="14"/>
      <c r="E82" s="219"/>
      <c r="F82" s="220"/>
    </row>
    <row r="83" spans="1:12">
      <c r="A83" s="44"/>
      <c r="B83" s="122"/>
      <c r="C83" s="16" t="s">
        <v>104</v>
      </c>
      <c r="D83" s="17">
        <v>1</v>
      </c>
      <c r="E83" s="221"/>
      <c r="F83" s="222">
        <f>D83*E83</f>
        <v>0</v>
      </c>
    </row>
    <row r="84" spans="1:12">
      <c r="A84" s="44"/>
      <c r="B84" s="24"/>
      <c r="C84" s="19"/>
      <c r="D84" s="14"/>
      <c r="E84" s="219"/>
      <c r="F84" s="220"/>
    </row>
    <row r="85" spans="1:12" ht="89.25">
      <c r="A85" s="121">
        <v>6</v>
      </c>
      <c r="B85" s="118" t="s">
        <v>124</v>
      </c>
      <c r="C85" s="19"/>
      <c r="D85" s="14"/>
      <c r="E85" s="219"/>
      <c r="F85" s="220"/>
    </row>
    <row r="86" spans="1:12">
      <c r="A86" s="44"/>
      <c r="B86" s="122"/>
      <c r="C86" s="16" t="s">
        <v>101</v>
      </c>
      <c r="D86" s="17">
        <v>6</v>
      </c>
      <c r="E86" s="221"/>
      <c r="F86" s="222">
        <f>D86*E86</f>
        <v>0</v>
      </c>
    </row>
    <row r="87" spans="1:12">
      <c r="A87" s="44"/>
      <c r="B87" s="24"/>
      <c r="C87" s="19"/>
      <c r="D87" s="14"/>
      <c r="E87" s="219"/>
      <c r="F87" s="220"/>
    </row>
    <row r="88" spans="1:12" ht="83.25" customHeight="1">
      <c r="A88" s="121">
        <v>7</v>
      </c>
      <c r="B88" s="118" t="s">
        <v>183</v>
      </c>
      <c r="C88" s="19"/>
      <c r="D88" s="14"/>
      <c r="E88" s="219"/>
      <c r="F88" s="220"/>
      <c r="I88" s="194"/>
      <c r="J88" s="194"/>
      <c r="K88" s="194"/>
      <c r="L88" s="194"/>
    </row>
    <row r="89" spans="1:12">
      <c r="A89" s="44"/>
      <c r="B89" s="122"/>
      <c r="C89" s="169" t="s">
        <v>33</v>
      </c>
      <c r="D89" s="169">
        <v>5</v>
      </c>
      <c r="E89" s="221"/>
      <c r="F89" s="222">
        <f>D89*E89</f>
        <v>0</v>
      </c>
    </row>
    <row r="90" spans="1:12">
      <c r="A90" s="44"/>
      <c r="B90" s="24"/>
      <c r="C90" s="19"/>
      <c r="D90" s="14"/>
      <c r="E90" s="219"/>
      <c r="F90" s="220"/>
    </row>
    <row r="91" spans="1:12" ht="42" customHeight="1">
      <c r="A91" s="198">
        <v>8</v>
      </c>
      <c r="B91" s="145" t="s">
        <v>105</v>
      </c>
      <c r="C91" s="19"/>
      <c r="D91" s="14"/>
      <c r="E91" s="219"/>
      <c r="F91" s="220"/>
    </row>
    <row r="92" spans="1:12" ht="145.5" customHeight="1">
      <c r="A92" s="199"/>
      <c r="B92" s="144" t="s">
        <v>184</v>
      </c>
      <c r="C92" s="19"/>
      <c r="D92" s="14"/>
      <c r="E92" s="219"/>
      <c r="F92" s="220"/>
    </row>
    <row r="93" spans="1:12">
      <c r="A93" s="19" t="s">
        <v>106</v>
      </c>
      <c r="B93" s="122" t="s">
        <v>107</v>
      </c>
      <c r="C93" s="16" t="s">
        <v>104</v>
      </c>
      <c r="D93" s="17">
        <v>1</v>
      </c>
      <c r="E93" s="221"/>
      <c r="F93" s="222">
        <f>D93*E93</f>
        <v>0</v>
      </c>
    </row>
    <row r="94" spans="1:12">
      <c r="A94" s="19" t="s">
        <v>108</v>
      </c>
      <c r="B94" s="122" t="s">
        <v>109</v>
      </c>
      <c r="C94" s="16" t="s">
        <v>104</v>
      </c>
      <c r="D94" s="17">
        <v>1</v>
      </c>
      <c r="E94" s="221"/>
      <c r="F94" s="222">
        <f t="shared" ref="F94:F97" si="0">D94*E94</f>
        <v>0</v>
      </c>
    </row>
    <row r="95" spans="1:12">
      <c r="A95" s="19" t="s">
        <v>111</v>
      </c>
      <c r="B95" s="122" t="s">
        <v>110</v>
      </c>
      <c r="C95" s="16" t="s">
        <v>104</v>
      </c>
      <c r="D95" s="17">
        <v>1</v>
      </c>
      <c r="E95" s="221"/>
      <c r="F95" s="222">
        <f t="shared" si="0"/>
        <v>0</v>
      </c>
    </row>
    <row r="96" spans="1:12">
      <c r="A96" s="19" t="s">
        <v>112</v>
      </c>
      <c r="B96" s="122" t="s">
        <v>113</v>
      </c>
      <c r="C96" s="16" t="s">
        <v>104</v>
      </c>
      <c r="D96" s="17">
        <v>1</v>
      </c>
      <c r="E96" s="221"/>
      <c r="F96" s="222">
        <f t="shared" si="0"/>
        <v>0</v>
      </c>
    </row>
    <row r="97" spans="1:12">
      <c r="A97" s="19" t="s">
        <v>114</v>
      </c>
      <c r="B97" s="122" t="s">
        <v>115</v>
      </c>
      <c r="C97" s="16" t="s">
        <v>104</v>
      </c>
      <c r="D97" s="17">
        <v>1</v>
      </c>
      <c r="E97" s="221"/>
      <c r="F97" s="222">
        <f t="shared" si="0"/>
        <v>0</v>
      </c>
    </row>
    <row r="98" spans="1:12">
      <c r="A98" s="44"/>
      <c r="B98" s="122"/>
      <c r="C98" s="142"/>
      <c r="D98" s="143"/>
      <c r="E98" s="223"/>
      <c r="F98" s="224"/>
    </row>
    <row r="99" spans="1:12" ht="63.75">
      <c r="A99" s="16">
        <v>9</v>
      </c>
      <c r="B99" s="171" t="s">
        <v>175</v>
      </c>
      <c r="E99" s="219"/>
      <c r="F99" s="220"/>
    </row>
    <row r="100" spans="1:12">
      <c r="A100" s="19"/>
      <c r="B100" s="68" t="s">
        <v>135</v>
      </c>
      <c r="C100" s="16" t="s">
        <v>33</v>
      </c>
      <c r="D100" s="17">
        <v>10</v>
      </c>
      <c r="E100" s="221"/>
      <c r="F100" s="222">
        <f>D100*E100</f>
        <v>0</v>
      </c>
    </row>
    <row r="101" spans="1:12">
      <c r="A101" s="19"/>
      <c r="B101" s="3"/>
      <c r="C101" s="19"/>
      <c r="D101" s="64"/>
      <c r="E101" s="225"/>
      <c r="F101" s="226"/>
    </row>
    <row r="102" spans="1:12">
      <c r="A102" s="44"/>
      <c r="B102" s="24"/>
      <c r="C102" s="19"/>
      <c r="D102" s="14"/>
      <c r="E102" s="219"/>
      <c r="F102" s="220"/>
    </row>
    <row r="103" spans="1:12">
      <c r="A103" s="44"/>
      <c r="B103" s="122"/>
      <c r="C103" s="142"/>
      <c r="D103" s="143"/>
      <c r="E103" s="223"/>
      <c r="F103" s="224"/>
    </row>
    <row r="104" spans="1:12">
      <c r="A104" s="44"/>
      <c r="B104" s="24"/>
      <c r="C104" s="19"/>
      <c r="D104" s="14"/>
      <c r="E104" s="219"/>
      <c r="F104" s="220"/>
    </row>
    <row r="105" spans="1:12">
      <c r="A105" s="50" t="str">
        <f>A66</f>
        <v>000</v>
      </c>
      <c r="B105" s="51" t="str">
        <f>B66</f>
        <v xml:space="preserve">PRIPREMNI RADOVI I RADOVI RUŠENJA  </v>
      </c>
      <c r="C105" s="93"/>
      <c r="D105" s="62"/>
      <c r="E105" s="227" t="s">
        <v>35</v>
      </c>
      <c r="F105" s="228">
        <f>SUM(F68:F104)</f>
        <v>0</v>
      </c>
    </row>
    <row r="106" spans="1:12">
      <c r="A106" s="44"/>
      <c r="B106" s="24"/>
      <c r="C106" s="19"/>
      <c r="D106" s="14"/>
      <c r="E106" s="219"/>
      <c r="F106" s="220"/>
    </row>
    <row r="107" spans="1:12" ht="9.75" customHeight="1">
      <c r="A107" s="44"/>
      <c r="B107" s="24"/>
      <c r="C107" s="19"/>
      <c r="D107" s="14"/>
      <c r="E107" s="219"/>
      <c r="F107" s="220"/>
    </row>
    <row r="108" spans="1:12">
      <c r="A108" s="54">
        <v>100</v>
      </c>
      <c r="B108" s="53" t="s">
        <v>34</v>
      </c>
      <c r="C108" s="94"/>
      <c r="D108" s="63"/>
      <c r="E108" s="229"/>
      <c r="F108" s="230"/>
    </row>
    <row r="109" spans="1:12" ht="9.75" customHeight="1">
      <c r="A109" s="19"/>
      <c r="B109" s="3"/>
      <c r="C109" s="19"/>
      <c r="D109" s="14"/>
      <c r="E109" s="219"/>
      <c r="F109" s="220"/>
    </row>
    <row r="110" spans="1:12" ht="192.75" customHeight="1">
      <c r="A110" s="16">
        <v>101</v>
      </c>
      <c r="B110" s="119" t="s">
        <v>185</v>
      </c>
      <c r="C110" s="19"/>
      <c r="D110" s="20"/>
      <c r="E110" s="231"/>
      <c r="F110" s="232"/>
      <c r="I110" s="194"/>
      <c r="J110" s="194"/>
      <c r="K110" s="194"/>
      <c r="L110" s="194"/>
    </row>
    <row r="111" spans="1:12">
      <c r="A111" s="19" t="s">
        <v>118</v>
      </c>
      <c r="B111" s="68" t="s">
        <v>116</v>
      </c>
      <c r="C111" s="16" t="s">
        <v>2</v>
      </c>
      <c r="D111" s="17">
        <v>150</v>
      </c>
      <c r="E111" s="221"/>
      <c r="F111" s="222">
        <f>D111*E111</f>
        <v>0</v>
      </c>
    </row>
    <row r="112" spans="1:12">
      <c r="A112" s="19" t="s">
        <v>119</v>
      </c>
      <c r="B112" s="68" t="s">
        <v>117</v>
      </c>
      <c r="C112" s="16" t="s">
        <v>2</v>
      </c>
      <c r="D112" s="17">
        <v>15</v>
      </c>
      <c r="E112" s="221"/>
      <c r="F112" s="222">
        <f t="shared" ref="F112:F113" si="1">D112*E112</f>
        <v>0</v>
      </c>
    </row>
    <row r="113" spans="1:6">
      <c r="A113" s="19" t="s">
        <v>120</v>
      </c>
      <c r="B113" s="68" t="s">
        <v>121</v>
      </c>
      <c r="C113" s="16" t="s">
        <v>2</v>
      </c>
      <c r="D113" s="17">
        <v>165</v>
      </c>
      <c r="E113" s="221"/>
      <c r="F113" s="222">
        <f t="shared" si="1"/>
        <v>0</v>
      </c>
    </row>
    <row r="114" spans="1:6">
      <c r="A114" s="19"/>
      <c r="B114" s="3"/>
      <c r="C114" s="19"/>
      <c r="D114" s="14"/>
      <c r="E114" s="219"/>
      <c r="F114" s="220"/>
    </row>
    <row r="115" spans="1:6" ht="76.5">
      <c r="A115" s="16">
        <f>A110+1</f>
        <v>102</v>
      </c>
      <c r="B115" s="66" t="s">
        <v>131</v>
      </c>
      <c r="C115" s="19"/>
      <c r="D115" s="20"/>
      <c r="E115" s="231"/>
      <c r="F115" s="232"/>
    </row>
    <row r="116" spans="1:6">
      <c r="A116" s="44"/>
      <c r="B116" s="2"/>
      <c r="C116" s="16" t="s">
        <v>33</v>
      </c>
      <c r="D116" s="17">
        <v>265</v>
      </c>
      <c r="E116" s="221"/>
      <c r="F116" s="222">
        <f>D116*E116</f>
        <v>0</v>
      </c>
    </row>
    <row r="117" spans="1:6" ht="9" customHeight="1">
      <c r="A117" s="19"/>
      <c r="B117" s="3"/>
      <c r="C117" s="19"/>
      <c r="D117" s="14"/>
      <c r="E117" s="219"/>
      <c r="F117" s="220"/>
    </row>
    <row r="118" spans="1:6" ht="51">
      <c r="A118" s="16">
        <v>103</v>
      </c>
      <c r="B118" s="66" t="s">
        <v>146</v>
      </c>
      <c r="C118" s="19"/>
      <c r="D118" s="20"/>
      <c r="E118" s="231"/>
      <c r="F118" s="232"/>
    </row>
    <row r="119" spans="1:6">
      <c r="A119" s="44"/>
      <c r="B119" s="2"/>
      <c r="C119" s="16" t="s">
        <v>33</v>
      </c>
      <c r="D119" s="17">
        <v>100</v>
      </c>
      <c r="E119" s="221"/>
      <c r="F119" s="222">
        <f>D119*E119</f>
        <v>0</v>
      </c>
    </row>
    <row r="120" spans="1:6" ht="9" customHeight="1">
      <c r="A120" s="19"/>
      <c r="B120" s="3"/>
      <c r="C120" s="19"/>
      <c r="D120" s="14"/>
      <c r="E120" s="219"/>
      <c r="F120" s="220"/>
    </row>
    <row r="121" spans="1:6">
      <c r="A121" s="54">
        <v>100</v>
      </c>
      <c r="B121" s="53" t="str">
        <f>B108</f>
        <v>ZEMLJANI RADOVI</v>
      </c>
      <c r="C121" s="94"/>
      <c r="D121" s="63"/>
      <c r="E121" s="230" t="s">
        <v>35</v>
      </c>
      <c r="F121" s="233">
        <f>SUM(F110:F120)</f>
        <v>0</v>
      </c>
    </row>
    <row r="122" spans="1:6">
      <c r="A122" s="45"/>
      <c r="B122" s="6"/>
      <c r="C122" s="19"/>
      <c r="D122" s="14"/>
      <c r="E122" s="219"/>
      <c r="F122" s="220"/>
    </row>
    <row r="123" spans="1:6">
      <c r="A123" s="45"/>
      <c r="B123" s="6"/>
      <c r="C123" s="19"/>
      <c r="D123" s="14"/>
      <c r="E123" s="219"/>
      <c r="F123" s="220"/>
    </row>
    <row r="124" spans="1:6">
      <c r="A124" s="75">
        <v>200</v>
      </c>
      <c r="B124" s="217" t="s">
        <v>132</v>
      </c>
      <c r="C124" s="218"/>
      <c r="D124" s="218"/>
      <c r="E124" s="234"/>
      <c r="F124" s="235"/>
    </row>
    <row r="125" spans="1:6">
      <c r="A125" s="19"/>
      <c r="B125" s="3"/>
      <c r="C125" s="19"/>
      <c r="D125" s="14"/>
      <c r="E125" s="219"/>
      <c r="F125" s="220"/>
    </row>
    <row r="126" spans="1:6" ht="42" customHeight="1">
      <c r="A126" s="195">
        <v>201</v>
      </c>
      <c r="B126" s="172" t="s">
        <v>151</v>
      </c>
      <c r="E126" s="219"/>
      <c r="F126" s="220"/>
    </row>
    <row r="127" spans="1:6" ht="192" customHeight="1">
      <c r="A127" s="196"/>
      <c r="B127" s="66" t="s">
        <v>163</v>
      </c>
      <c r="E127" s="219"/>
      <c r="F127" s="220"/>
    </row>
    <row r="128" spans="1:6">
      <c r="A128" s="19"/>
      <c r="B128" s="68"/>
      <c r="C128" s="16" t="s">
        <v>1</v>
      </c>
      <c r="D128" s="17">
        <v>2</v>
      </c>
      <c r="E128" s="221"/>
      <c r="F128" s="222">
        <f>D128*E128</f>
        <v>0</v>
      </c>
    </row>
    <row r="129" spans="1:6">
      <c r="A129" s="19"/>
      <c r="B129" s="3"/>
      <c r="C129" s="19"/>
      <c r="D129" s="14"/>
      <c r="E129" s="219"/>
      <c r="F129" s="220"/>
    </row>
    <row r="130" spans="1:6">
      <c r="A130" s="19"/>
      <c r="B130" s="3"/>
      <c r="C130" s="19"/>
      <c r="D130" s="14"/>
      <c r="E130" s="219"/>
      <c r="F130" s="220"/>
    </row>
    <row r="131" spans="1:6" ht="15" customHeight="1">
      <c r="A131" s="96">
        <f>A124</f>
        <v>200</v>
      </c>
      <c r="B131" s="203" t="str">
        <f>B124</f>
        <v xml:space="preserve">ODVODNJA </v>
      </c>
      <c r="C131" s="204"/>
      <c r="D131" s="204"/>
      <c r="E131" s="236" t="s">
        <v>35</v>
      </c>
      <c r="F131" s="237">
        <f>SUM(F128:F130)</f>
        <v>0</v>
      </c>
    </row>
    <row r="132" spans="1:6">
      <c r="A132" s="19"/>
      <c r="B132" s="3"/>
      <c r="C132" s="19"/>
      <c r="D132" s="14"/>
      <c r="E132" s="219"/>
      <c r="F132" s="220"/>
    </row>
    <row r="133" spans="1:6">
      <c r="A133" s="19"/>
      <c r="B133" s="3"/>
      <c r="C133" s="19"/>
      <c r="D133" s="14"/>
      <c r="E133" s="219"/>
      <c r="F133" s="220"/>
    </row>
    <row r="134" spans="1:6">
      <c r="A134" s="19"/>
      <c r="B134" s="3"/>
      <c r="C134" s="19"/>
      <c r="D134" s="14"/>
      <c r="E134" s="219"/>
      <c r="F134" s="220"/>
    </row>
    <row r="135" spans="1:6">
      <c r="A135" s="77">
        <v>300</v>
      </c>
      <c r="B135" s="80" t="s">
        <v>133</v>
      </c>
      <c r="C135" s="95"/>
      <c r="D135" s="81"/>
      <c r="E135" s="238"/>
      <c r="F135" s="239"/>
    </row>
    <row r="136" spans="1:6" ht="9" customHeight="1">
      <c r="A136" s="19"/>
      <c r="B136" s="3"/>
      <c r="C136" s="19"/>
      <c r="D136" s="14"/>
      <c r="E136" s="219"/>
      <c r="F136" s="220"/>
    </row>
    <row r="137" spans="1:6" ht="63.75">
      <c r="A137" s="16">
        <f>A135+1</f>
        <v>301</v>
      </c>
      <c r="B137" s="1" t="s">
        <v>134</v>
      </c>
      <c r="D137" s="9"/>
      <c r="E137" s="240"/>
      <c r="F137" s="240"/>
    </row>
    <row r="138" spans="1:6">
      <c r="A138" s="19"/>
      <c r="B138" s="146"/>
      <c r="C138" s="16" t="s">
        <v>33</v>
      </c>
      <c r="D138" s="17">
        <v>265</v>
      </c>
      <c r="E138" s="221"/>
      <c r="F138" s="222">
        <f>D138*E138</f>
        <v>0</v>
      </c>
    </row>
    <row r="139" spans="1:6">
      <c r="A139" s="19"/>
      <c r="B139" s="3"/>
      <c r="C139" s="19"/>
      <c r="D139" s="14"/>
      <c r="E139" s="219"/>
      <c r="F139" s="220"/>
    </row>
    <row r="140" spans="1:6" ht="127.5">
      <c r="A140" s="197">
        <v>302</v>
      </c>
      <c r="B140" s="172" t="s">
        <v>186</v>
      </c>
      <c r="E140" s="219"/>
      <c r="F140" s="220"/>
    </row>
    <row r="141" spans="1:6" ht="25.5">
      <c r="A141" s="197"/>
      <c r="B141" s="173" t="s">
        <v>136</v>
      </c>
      <c r="E141" s="219"/>
      <c r="F141" s="220"/>
    </row>
    <row r="142" spans="1:6">
      <c r="A142" s="19"/>
      <c r="B142" s="68"/>
      <c r="C142" s="16" t="s">
        <v>2</v>
      </c>
      <c r="D142" s="17">
        <v>120</v>
      </c>
      <c r="E142" s="221"/>
      <c r="F142" s="222">
        <f>D142*E142</f>
        <v>0</v>
      </c>
    </row>
    <row r="143" spans="1:6">
      <c r="A143" s="19"/>
      <c r="B143" s="3"/>
      <c r="C143" s="19"/>
      <c r="D143" s="64"/>
      <c r="E143" s="225"/>
      <c r="F143" s="226"/>
    </row>
    <row r="144" spans="1:6" ht="186.75" customHeight="1">
      <c r="A144" s="16">
        <v>303</v>
      </c>
      <c r="B144" s="171" t="s">
        <v>144</v>
      </c>
      <c r="E144" s="219"/>
      <c r="F144" s="220"/>
    </row>
    <row r="145" spans="1:6">
      <c r="A145" s="19"/>
      <c r="B145" s="68"/>
      <c r="C145" s="16" t="s">
        <v>101</v>
      </c>
      <c r="D145" s="17">
        <v>72</v>
      </c>
      <c r="E145" s="221"/>
      <c r="F145" s="222">
        <f>D145*E145</f>
        <v>0</v>
      </c>
    </row>
    <row r="146" spans="1:6">
      <c r="A146" s="19"/>
      <c r="B146" s="3"/>
      <c r="C146" s="19"/>
      <c r="D146" s="64"/>
      <c r="E146" s="225"/>
      <c r="F146" s="226"/>
    </row>
    <row r="147" spans="1:6" ht="127.5">
      <c r="A147" s="16">
        <v>304</v>
      </c>
      <c r="B147" s="171" t="s">
        <v>152</v>
      </c>
      <c r="E147" s="219"/>
      <c r="F147" s="220"/>
    </row>
    <row r="148" spans="1:6">
      <c r="A148" s="19"/>
      <c r="B148" s="68" t="s">
        <v>150</v>
      </c>
      <c r="C148" s="16" t="s">
        <v>101</v>
      </c>
      <c r="D148" s="17">
        <v>25</v>
      </c>
      <c r="E148" s="221"/>
      <c r="F148" s="222">
        <f>D148*E148</f>
        <v>0</v>
      </c>
    </row>
    <row r="149" spans="1:6">
      <c r="A149" s="19"/>
      <c r="B149" s="3"/>
      <c r="C149" s="19"/>
      <c r="D149" s="64"/>
      <c r="E149" s="225"/>
      <c r="F149" s="226"/>
    </row>
    <row r="150" spans="1:6" ht="132" customHeight="1">
      <c r="A150" s="16">
        <v>305</v>
      </c>
      <c r="B150" s="171" t="s">
        <v>145</v>
      </c>
      <c r="E150" s="219"/>
      <c r="F150" s="220"/>
    </row>
    <row r="151" spans="1:6">
      <c r="A151" s="19" t="s">
        <v>147</v>
      </c>
      <c r="B151" s="68" t="s">
        <v>153</v>
      </c>
      <c r="C151" s="16" t="s">
        <v>33</v>
      </c>
      <c r="D151" s="17">
        <v>155</v>
      </c>
      <c r="E151" s="221"/>
      <c r="F151" s="222">
        <f>D151*E151</f>
        <v>0</v>
      </c>
    </row>
    <row r="152" spans="1:6">
      <c r="A152" s="19" t="s">
        <v>148</v>
      </c>
      <c r="B152" s="68" t="s">
        <v>164</v>
      </c>
      <c r="C152" s="16" t="s">
        <v>33</v>
      </c>
      <c r="D152" s="17">
        <v>155</v>
      </c>
      <c r="E152" s="221"/>
      <c r="F152" s="222">
        <f>D152*E152</f>
        <v>0</v>
      </c>
    </row>
    <row r="153" spans="1:6">
      <c r="A153" s="19"/>
      <c r="B153" s="165"/>
      <c r="C153" s="19"/>
      <c r="D153" s="20"/>
      <c r="E153" s="219"/>
      <c r="F153" s="219"/>
    </row>
    <row r="154" spans="1:6" ht="127.5">
      <c r="A154" s="168">
        <v>306</v>
      </c>
      <c r="B154" s="171" t="s">
        <v>165</v>
      </c>
      <c r="E154" s="219"/>
      <c r="F154" s="220"/>
    </row>
    <row r="155" spans="1:6">
      <c r="A155" s="19"/>
      <c r="B155" s="68" t="s">
        <v>173</v>
      </c>
      <c r="C155" s="168" t="s">
        <v>33</v>
      </c>
      <c r="D155" s="17">
        <v>35</v>
      </c>
      <c r="E155" s="221"/>
      <c r="F155" s="222">
        <f>D155*E155</f>
        <v>0</v>
      </c>
    </row>
    <row r="156" spans="1:6">
      <c r="A156" s="19"/>
      <c r="B156" s="68" t="s">
        <v>154</v>
      </c>
      <c r="C156" s="168" t="s">
        <v>33</v>
      </c>
      <c r="D156" s="17">
        <v>2</v>
      </c>
      <c r="E156" s="221"/>
      <c r="F156" s="222">
        <f>D156*E156</f>
        <v>0</v>
      </c>
    </row>
    <row r="157" spans="1:6">
      <c r="A157" s="19"/>
      <c r="B157" s="68"/>
      <c r="C157" s="142"/>
      <c r="D157" s="143"/>
      <c r="E157" s="223"/>
      <c r="F157" s="224"/>
    </row>
    <row r="158" spans="1:6" ht="76.5">
      <c r="A158" s="169">
        <v>307</v>
      </c>
      <c r="B158" s="1" t="s">
        <v>187</v>
      </c>
      <c r="E158" s="219"/>
      <c r="F158" s="220"/>
    </row>
    <row r="159" spans="1:6">
      <c r="A159" s="19"/>
      <c r="B159" s="68"/>
      <c r="C159" s="169" t="s">
        <v>33</v>
      </c>
      <c r="D159" s="17">
        <v>82</v>
      </c>
      <c r="E159" s="221"/>
      <c r="F159" s="222">
        <f>D159*E159</f>
        <v>0</v>
      </c>
    </row>
    <row r="160" spans="1:6">
      <c r="A160" s="19"/>
      <c r="B160" s="3"/>
      <c r="C160" s="19"/>
      <c r="D160" s="14"/>
      <c r="E160" s="219"/>
      <c r="F160" s="220"/>
    </row>
    <row r="161" spans="1:6">
      <c r="A161" s="97">
        <f>A135</f>
        <v>300</v>
      </c>
      <c r="B161" s="78" t="str">
        <f>B135</f>
        <v xml:space="preserve">PROMETNICA </v>
      </c>
      <c r="C161" s="98"/>
      <c r="D161" s="99"/>
      <c r="E161" s="241" t="s">
        <v>35</v>
      </c>
      <c r="F161" s="242">
        <f>SUM(F137:F160)</f>
        <v>0</v>
      </c>
    </row>
    <row r="162" spans="1:6">
      <c r="E162" s="219"/>
      <c r="F162" s="220"/>
    </row>
    <row r="163" spans="1:6">
      <c r="A163" s="84">
        <v>400</v>
      </c>
      <c r="B163" s="79" t="s">
        <v>137</v>
      </c>
      <c r="C163" s="123"/>
      <c r="D163" s="124"/>
      <c r="E163" s="243"/>
      <c r="F163" s="244"/>
    </row>
    <row r="164" spans="1:6">
      <c r="A164" s="19"/>
      <c r="B164" s="3"/>
      <c r="C164" s="19"/>
      <c r="D164" s="64"/>
      <c r="E164" s="225"/>
      <c r="F164" s="226"/>
    </row>
    <row r="165" spans="1:6" ht="25.5">
      <c r="A165" s="19"/>
      <c r="B165" s="170" t="s">
        <v>188</v>
      </c>
      <c r="C165" s="19"/>
      <c r="D165" s="64"/>
      <c r="E165" s="225"/>
      <c r="F165" s="226"/>
    </row>
    <row r="166" spans="1:6" ht="63.75">
      <c r="A166" s="16">
        <f>A163+1</f>
        <v>401</v>
      </c>
      <c r="B166" s="120" t="s">
        <v>189</v>
      </c>
      <c r="E166" s="219"/>
      <c r="F166" s="220"/>
    </row>
    <row r="167" spans="1:6" ht="25.5">
      <c r="A167" s="19" t="s">
        <v>122</v>
      </c>
      <c r="B167" s="7" t="s">
        <v>138</v>
      </c>
      <c r="C167" s="16" t="s">
        <v>101</v>
      </c>
      <c r="D167" s="166">
        <v>100</v>
      </c>
      <c r="E167" s="245"/>
      <c r="F167" s="245">
        <f>D167*E167</f>
        <v>0</v>
      </c>
    </row>
    <row r="168" spans="1:6">
      <c r="A168" s="19" t="s">
        <v>123</v>
      </c>
      <c r="B168" s="68" t="s">
        <v>149</v>
      </c>
      <c r="C168" s="16" t="s">
        <v>1</v>
      </c>
      <c r="D168" s="166">
        <v>1</v>
      </c>
      <c r="E168" s="246"/>
      <c r="F168" s="245">
        <f t="shared" ref="F168:F169" si="2">D168*E168</f>
        <v>0</v>
      </c>
    </row>
    <row r="169" spans="1:6">
      <c r="A169" s="19" t="s">
        <v>155</v>
      </c>
      <c r="B169" s="68" t="s">
        <v>156</v>
      </c>
      <c r="C169" s="168" t="s">
        <v>1</v>
      </c>
      <c r="D169" s="166">
        <v>1</v>
      </c>
      <c r="E169" s="246"/>
      <c r="F169" s="245">
        <f t="shared" si="2"/>
        <v>0</v>
      </c>
    </row>
    <row r="170" spans="1:6">
      <c r="A170" s="19"/>
      <c r="B170" s="68"/>
      <c r="C170" s="142"/>
      <c r="D170" s="143"/>
      <c r="E170" s="223"/>
      <c r="F170" s="224"/>
    </row>
    <row r="171" spans="1:6" ht="163.5" customHeight="1">
      <c r="A171" s="16">
        <v>402</v>
      </c>
      <c r="B171" s="171" t="s">
        <v>190</v>
      </c>
      <c r="E171" s="219"/>
      <c r="F171" s="220"/>
    </row>
    <row r="172" spans="1:6">
      <c r="A172" s="19" t="s">
        <v>139</v>
      </c>
      <c r="B172" s="165" t="s">
        <v>141</v>
      </c>
      <c r="C172" s="16" t="s">
        <v>1</v>
      </c>
      <c r="D172" s="17">
        <v>3</v>
      </c>
      <c r="E172" s="247"/>
      <c r="F172" s="247">
        <f>D172*E172</f>
        <v>0</v>
      </c>
    </row>
    <row r="173" spans="1:6">
      <c r="A173" s="19" t="s">
        <v>140</v>
      </c>
      <c r="B173" s="68" t="s">
        <v>142</v>
      </c>
      <c r="C173" s="16" t="s">
        <v>1</v>
      </c>
      <c r="D173" s="17">
        <v>3</v>
      </c>
      <c r="E173" s="221"/>
      <c r="F173" s="222">
        <f>D173*E173</f>
        <v>0</v>
      </c>
    </row>
    <row r="174" spans="1:6">
      <c r="A174" s="19"/>
      <c r="B174" s="138"/>
      <c r="C174" s="142"/>
      <c r="D174" s="143"/>
      <c r="E174" s="248"/>
      <c r="F174" s="248"/>
    </row>
    <row r="175" spans="1:6">
      <c r="A175" s="19"/>
      <c r="B175" s="7"/>
      <c r="C175" s="19"/>
      <c r="D175" s="20"/>
      <c r="E175" s="219"/>
      <c r="F175" s="220"/>
    </row>
    <row r="176" spans="1:6">
      <c r="A176" s="101">
        <f>A163</f>
        <v>400</v>
      </c>
      <c r="B176" s="79" t="str">
        <f>B163</f>
        <v xml:space="preserve">PROMETNA SIGNALIZACIJA </v>
      </c>
      <c r="C176" s="100"/>
      <c r="D176" s="85"/>
      <c r="E176" s="249" t="s">
        <v>35</v>
      </c>
      <c r="F176" s="228">
        <f>SUM(F166:F175)</f>
        <v>0</v>
      </c>
    </row>
    <row r="177" spans="1:6">
      <c r="A177" s="19"/>
      <c r="B177" s="9"/>
      <c r="C177" s="19"/>
      <c r="D177" s="14"/>
      <c r="E177" s="219"/>
      <c r="F177" s="219"/>
    </row>
    <row r="178" spans="1:6" ht="13.5" thickBot="1">
      <c r="A178" s="19"/>
      <c r="B178" s="9"/>
      <c r="C178" s="19"/>
      <c r="D178" s="14"/>
      <c r="E178" s="219"/>
      <c r="F178" s="219"/>
    </row>
    <row r="179" spans="1:6">
      <c r="A179" s="147"/>
      <c r="B179" s="150" t="s">
        <v>36</v>
      </c>
      <c r="C179" s="148"/>
      <c r="D179" s="149"/>
      <c r="E179" s="250"/>
      <c r="F179" s="251"/>
    </row>
    <row r="180" spans="1:6">
      <c r="A180" s="107" t="str">
        <f>A105</f>
        <v>000</v>
      </c>
      <c r="B180" s="79" t="str">
        <f>B105</f>
        <v xml:space="preserve">PRIPREMNI RADOVI I RADOVI RUŠENJA  </v>
      </c>
      <c r="C180" s="100"/>
      <c r="D180" s="85"/>
      <c r="E180" s="249" t="s">
        <v>35</v>
      </c>
      <c r="F180" s="228">
        <f>F105</f>
        <v>0</v>
      </c>
    </row>
    <row r="181" spans="1:6">
      <c r="A181" s="102">
        <f>A121</f>
        <v>100</v>
      </c>
      <c r="B181" s="86" t="str">
        <f>B121</f>
        <v>ZEMLJANI RADOVI</v>
      </c>
      <c r="C181" s="103"/>
      <c r="D181" s="82"/>
      <c r="E181" s="252" t="s">
        <v>35</v>
      </c>
      <c r="F181" s="253">
        <f>F121</f>
        <v>0</v>
      </c>
    </row>
    <row r="182" spans="1:6">
      <c r="A182" s="104">
        <f>A131</f>
        <v>200</v>
      </c>
      <c r="B182" s="76" t="str">
        <f>B131</f>
        <v xml:space="preserve">ODVODNJA </v>
      </c>
      <c r="C182" s="105"/>
      <c r="D182" s="106"/>
      <c r="E182" s="254" t="s">
        <v>35</v>
      </c>
      <c r="F182" s="237">
        <f>F131</f>
        <v>0</v>
      </c>
    </row>
    <row r="183" spans="1:6">
      <c r="A183" s="108">
        <f>A161</f>
        <v>300</v>
      </c>
      <c r="B183" s="78" t="str">
        <f>B161</f>
        <v xml:space="preserve">PROMETNICA </v>
      </c>
      <c r="C183" s="98"/>
      <c r="D183" s="99"/>
      <c r="E183" s="241" t="s">
        <v>35</v>
      </c>
      <c r="F183" s="242">
        <f>F161</f>
        <v>0</v>
      </c>
    </row>
    <row r="184" spans="1:6">
      <c r="A184" s="102">
        <f>A176</f>
        <v>400</v>
      </c>
      <c r="B184" s="86" t="str">
        <f>B176</f>
        <v xml:space="preserve">PROMETNA SIGNALIZACIJA </v>
      </c>
      <c r="C184" s="103"/>
      <c r="D184" s="82"/>
      <c r="E184" s="252" t="s">
        <v>35</v>
      </c>
      <c r="F184" s="253">
        <f>F176</f>
        <v>0</v>
      </c>
    </row>
    <row r="185" spans="1:6">
      <c r="A185" s="114"/>
      <c r="B185" s="25"/>
      <c r="C185" s="114"/>
      <c r="D185" s="15"/>
      <c r="E185" s="220"/>
      <c r="F185" s="220"/>
    </row>
    <row r="186" spans="1:6">
      <c r="A186" s="125"/>
      <c r="B186" s="126" t="s">
        <v>38</v>
      </c>
      <c r="C186" s="127"/>
      <c r="D186" s="128"/>
      <c r="E186" s="255"/>
      <c r="F186" s="253">
        <f>SUM(F180:F185)</f>
        <v>0</v>
      </c>
    </row>
    <row r="187" spans="1:6">
      <c r="A187" s="19"/>
      <c r="B187" s="9"/>
      <c r="C187" s="19"/>
      <c r="D187" s="14"/>
      <c r="F187" s="4"/>
    </row>
    <row r="190" spans="1:6">
      <c r="B190" s="9"/>
      <c r="C190" s="43"/>
      <c r="D190" s="65"/>
      <c r="E190" s="10"/>
      <c r="F190" s="11"/>
    </row>
    <row r="191" spans="1:6">
      <c r="D191" s="22"/>
      <c r="E191" s="9"/>
      <c r="F191" s="9"/>
    </row>
    <row r="192" spans="1:6">
      <c r="D192" s="22"/>
      <c r="E192" s="9"/>
      <c r="F192" s="9"/>
    </row>
    <row r="193" spans="1:6">
      <c r="A193" s="43"/>
      <c r="B193" s="12"/>
      <c r="D193" s="22"/>
      <c r="E193" s="9"/>
      <c r="F193" s="9"/>
    </row>
    <row r="194" spans="1:6">
      <c r="A194" s="9"/>
      <c r="B194" s="9"/>
      <c r="D194" s="22"/>
      <c r="E194" s="9"/>
      <c r="F194" s="9"/>
    </row>
    <row r="195" spans="1:6">
      <c r="A195" s="9"/>
      <c r="B195" s="9"/>
      <c r="D195" s="22"/>
      <c r="E195" s="9"/>
      <c r="F195" s="9"/>
    </row>
    <row r="197" spans="1:6">
      <c r="A197" s="9"/>
      <c r="B197" s="9"/>
      <c r="D197" s="22"/>
      <c r="E197" s="9"/>
      <c r="F197" s="9"/>
    </row>
    <row r="198" spans="1:6">
      <c r="A198" s="9"/>
      <c r="B198" s="9"/>
      <c r="D198" s="22"/>
      <c r="E198" s="9"/>
      <c r="F198" s="9"/>
    </row>
  </sheetData>
  <sheetProtection password="DD1D" sheet="1" objects="1" scenarios="1"/>
  <mergeCells count="18">
    <mergeCell ref="C14:F15"/>
    <mergeCell ref="E17:F17"/>
    <mergeCell ref="C22:F22"/>
    <mergeCell ref="C25:F26"/>
    <mergeCell ref="C39:E39"/>
    <mergeCell ref="I110:L110"/>
    <mergeCell ref="A126:A127"/>
    <mergeCell ref="A140:A141"/>
    <mergeCell ref="A91:A92"/>
    <mergeCell ref="C33:F33"/>
    <mergeCell ref="B131:D131"/>
    <mergeCell ref="E58:F58"/>
    <mergeCell ref="B59:C59"/>
    <mergeCell ref="E59:F59"/>
    <mergeCell ref="B60:F60"/>
    <mergeCell ref="B57:D57"/>
    <mergeCell ref="E57:F57"/>
    <mergeCell ref="I88:L88"/>
  </mergeCells>
  <pageMargins left="0.98425196850393704" right="0.27559055118110237" top="0.74803149606299213" bottom="0.74803149606299213" header="0.31496062992125984" footer="0.31496062992125984"/>
  <pageSetup paperSize="9" scale="75" fitToHeight="0" orientation="portrait" verticalDpi="4294967292" r:id="rId1"/>
  <headerFooter differentFirst="1">
    <oddFooter>&amp;R&amp;"Arial Narrow,Regular"&amp;10&amp;P/&amp;N</oddFooter>
    <evenFooter xml:space="preserve">&amp;R
</evenFooter>
  </headerFooter>
  <rowBreaks count="2" manualBreakCount="2">
    <brk id="56" max="5" man="1"/>
    <brk id="162" max="5" man="1"/>
  </rowBreaks>
  <legacyDrawing r:id="rId2"/>
  <oleObjects>
    <oleObject progId="ZWCAD.Drawing.2012" shapeId="28673"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NASLOV I REKAPITULACIJA </vt:lpstr>
      <vt:lpstr>SJEVER 7 KOM </vt:lpstr>
      <vt:lpstr>'SJEVER 7 KOM '!Ispis_naslova</vt:lpstr>
      <vt:lpstr>'NASLOV I REKAPITULACIJA '!Podrucje_ispisa</vt:lpstr>
      <vt:lpstr>'SJEVER 7 KOM '!Podrucje_ispisa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dc:creator>
  <cp:lastModifiedBy>mihaela.bastasic</cp:lastModifiedBy>
  <cp:lastPrinted>2021-02-03T14:09:20Z</cp:lastPrinted>
  <dcterms:created xsi:type="dcterms:W3CDTF">2010-11-15T11:06:00Z</dcterms:created>
  <dcterms:modified xsi:type="dcterms:W3CDTF">2021-02-04T10:00:26Z</dcterms:modified>
</cp:coreProperties>
</file>