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8800" windowHeight="12435" tabRatio="598" firstSheet="1" activeTab="1"/>
  </bookViews>
  <sheets>
    <sheet name="XXXXXX" sheetId="1" state="hidden" r:id="rId1"/>
    <sheet name="Naslovna" sheetId="69" r:id="rId2"/>
    <sheet name="0. OPĆI UVIJETI" sheetId="34" r:id="rId3"/>
    <sheet name="1. OPREMA NA STAZI" sheetId="67" r:id="rId4"/>
    <sheet name="2. IZGRADNJA I UREĐENJE STAZE" sheetId="68" r:id="rId5"/>
    <sheet name="REKAPITULACIJA" sheetId="17" r:id="rId6"/>
  </sheets>
  <definedNames>
    <definedName name="_" localSheetId="3">#REF!</definedName>
    <definedName name="_" localSheetId="4">#REF!</definedName>
    <definedName name="_">#REF!</definedName>
    <definedName name="__" localSheetId="3">#REF!</definedName>
    <definedName name="__" localSheetId="4">#REF!</definedName>
    <definedName name="__">#REF!</definedName>
    <definedName name="_____" localSheetId="3">#REF!</definedName>
    <definedName name="_____" localSheetId="4">#REF!</definedName>
    <definedName name="_____">#REF!</definedName>
    <definedName name="_________" localSheetId="3">#REF!</definedName>
    <definedName name="_________" localSheetId="4">#REF!</definedName>
    <definedName name="_________">#REF!</definedName>
    <definedName name="___________" localSheetId="3">#REF!</definedName>
    <definedName name="___________" localSheetId="4">#REF!</definedName>
    <definedName name="___________">#REF!</definedName>
    <definedName name="_________________" localSheetId="3">#REF!</definedName>
    <definedName name="_________________" localSheetId="4">#REF!</definedName>
    <definedName name="_________________">#REF!</definedName>
    <definedName name="_______________________" localSheetId="3">#REF!</definedName>
    <definedName name="_______________________" localSheetId="4">#REF!</definedName>
    <definedName name="_______________________">#REF!</definedName>
    <definedName name="___IEJBVO" localSheetId="3">#REF!</definedName>
    <definedName name="___IEJBVO" localSheetId="4">#REF!</definedName>
    <definedName name="___IEJBVO">#REF!</definedName>
    <definedName name="__GL" localSheetId="3">#REF!</definedName>
    <definedName name="__GL" localSheetId="4">#REF!</definedName>
    <definedName name="__GL">#REF!</definedName>
    <definedName name="_HKJB" localSheetId="3">#REF!</definedName>
    <definedName name="_HKJB" localSheetId="4">#REF!</definedName>
    <definedName name="_HKJB">#REF!</definedName>
    <definedName name="_KKJ" localSheetId="3">#REF!</definedName>
    <definedName name="_KKJ" localSheetId="4">#REF!</definedName>
    <definedName name="_KKJ">#REF!</definedName>
    <definedName name="ABHGBN" localSheetId="3">#REF!</definedName>
    <definedName name="ABHGBN" localSheetId="4">#REF!</definedName>
    <definedName name="ABHGBN">#REF!</definedName>
    <definedName name="BETONSKI_I_ARM.BETONSKI_RADOVI" localSheetId="3">#REF!</definedName>
    <definedName name="BETONSKI_I_ARM.BETONSKI_RADOVI" localSheetId="4">#REF!</definedName>
    <definedName name="BETONSKI_I_ARM.BETONSKI_RADOVI">#REF!</definedName>
    <definedName name="BRAVARIJA_SKLONIŠTA" localSheetId="3">#REF!</definedName>
    <definedName name="BRAVARIJA_SKLONIŠTA" localSheetId="4">#REF!</definedName>
    <definedName name="BRAVARIJA_SKLONIŠTA">#REF!</definedName>
    <definedName name="CRNA_BRAVARIJA" localSheetId="3">#REF!</definedName>
    <definedName name="CRNA_BRAVARIJA" localSheetId="4">#REF!</definedName>
    <definedName name="CRNA_BRAVARIJA">#REF!</definedName>
    <definedName name="ČELIČNA_KONSTRUKCIJA" localSheetId="3">#REF!</definedName>
    <definedName name="ČELIČNA_KONSTRUKCIJA" localSheetId="4">#REF!</definedName>
    <definedName name="ČELIČNA_KONSTRUKCIJA">#REF!</definedName>
    <definedName name="ČPEOJGPOE" localSheetId="3">#REF!</definedName>
    <definedName name="ČPEOJGPOE" localSheetId="4">#REF!</definedName>
    <definedName name="ČPEOJGPOE">#REF!</definedName>
    <definedName name="dabnbn" localSheetId="3">#REF!</definedName>
    <definedName name="dabnbn" localSheetId="4">#REF!</definedName>
    <definedName name="dabnbn">#REF!</definedName>
    <definedName name="DHB" localSheetId="3">#REF!</definedName>
    <definedName name="DHB" localSheetId="4">#REF!</definedName>
    <definedName name="DHB">#REF!</definedName>
    <definedName name="DIMNJACI" localSheetId="3">#REF!</definedName>
    <definedName name="DIMNJACI" localSheetId="4">#REF!</definedName>
    <definedName name="DIMNJACI">#REF!</definedName>
    <definedName name="DIZALA" localSheetId="3">#REF!</definedName>
    <definedName name="DIZALA" localSheetId="4">#REF!</definedName>
    <definedName name="DIZALA">#REF!</definedName>
    <definedName name="E" localSheetId="3">#REF!</definedName>
    <definedName name="E" localSheetId="4">#REF!</definedName>
    <definedName name="E">#REF!</definedName>
    <definedName name="Excel_BuiltIn_Print_Area_15_1" localSheetId="3">#REF!</definedName>
    <definedName name="Excel_BuiltIn_Print_Area_15_1" localSheetId="4">#REF!</definedName>
    <definedName name="Excel_BuiltIn_Print_Area_15_1">#REF!</definedName>
    <definedName name="Excel_BuiltIn_Print_Area_8_1" localSheetId="3">#REF!</definedName>
    <definedName name="Excel_BuiltIn_Print_Area_8_1" localSheetId="4">#REF!</definedName>
    <definedName name="Excel_BuiltIn_Print_Area_8_1">#REF!</definedName>
    <definedName name="FASADERSKI_RADOVI" localSheetId="3">#REF!</definedName>
    <definedName name="FASADERSKI_RADOVI" localSheetId="4">#REF!</definedName>
    <definedName name="FASADERSKI_RADOVI">#REF!</definedName>
    <definedName name="FGHGF" localSheetId="3">#REF!</definedName>
    <definedName name="FGHGF" localSheetId="4">#REF!</definedName>
    <definedName name="FGHGF">#REF!</definedName>
    <definedName name="gfn" localSheetId="3">#REF!</definedName>
    <definedName name="gfn" localSheetId="4">#REF!</definedName>
    <definedName name="gfn">#REF!</definedName>
    <definedName name="INOX_BRAVARIJA" localSheetId="3">#REF!</definedName>
    <definedName name="INOX_BRAVARIJA" localSheetId="4">#REF!</definedName>
    <definedName name="INOX_BRAVARIJA">#REF!</definedName>
    <definedName name="IZOLACIJE" localSheetId="3">#REF!</definedName>
    <definedName name="IZOLACIJE" localSheetId="4">#REF!</definedName>
    <definedName name="IZOLACIJE">#REF!</definedName>
    <definedName name="IZOLATERSKI_RADOVI" localSheetId="3">#REF!</definedName>
    <definedName name="IZOLATERSKI_RADOVI" localSheetId="4">#REF!</definedName>
    <definedName name="IZOLATERSKI_RADOVI">#REF!</definedName>
    <definedName name="KAMENARSKI_RADOVI" localSheetId="3">#REF!</definedName>
    <definedName name="KAMENARSKI_RADOVI" localSheetId="4">#REF!</definedName>
    <definedName name="KAMENARSKI_RADOVI">#REF!</definedName>
    <definedName name="KERAMIČARSKI_I_KAMENARSKI_RADOVI" localSheetId="3">#REF!</definedName>
    <definedName name="KERAMIČARSKI_I_KAMENARSKI_RADOVI" localSheetId="4">#REF!</definedName>
    <definedName name="KERAMIČARSKI_I_KAMENARSKI_RADOVI">#REF!</definedName>
    <definedName name="KERAMIČARSKI_RADOVI" localSheetId="3">#REF!</definedName>
    <definedName name="KERAMIČARSKI_RADOVI" localSheetId="4">#REF!</definedName>
    <definedName name="KERAMIČARSKI_RADOVI">#REF!</definedName>
    <definedName name="KROVOPOKRIVAČKI_RADOVI" localSheetId="3">#REF!</definedName>
    <definedName name="KROVOPOKRIVAČKI_RADOVI" localSheetId="4">#REF!</definedName>
    <definedName name="KROVOPOKRIVAČKI_RADOVI">#REF!</definedName>
    <definedName name="LIMARSKI_RADOVI" localSheetId="3">#REF!</definedName>
    <definedName name="LIMARSKI_RADOVI" localSheetId="4">#REF!</definedName>
    <definedName name="LIMARSKI_RADOVI">#REF!</definedName>
    <definedName name="lkdnblk" localSheetId="3">#REF!</definedName>
    <definedName name="lkdnblk" localSheetId="4">#REF!</definedName>
    <definedName name="lkdnblk">#REF!</definedName>
    <definedName name="MIOJWOJJJOJ" localSheetId="3">#REF!</definedName>
    <definedName name="MIOJWOJJJOJ" localSheetId="4">#REF!</definedName>
    <definedName name="MIOJWOJJJOJ">#REF!</definedName>
    <definedName name="NEHRĐAJUĆA_BRAVARIJA" localSheetId="3">#REF!</definedName>
    <definedName name="NEHRĐAJUĆA_BRAVARIJA" localSheetId="4">#REF!</definedName>
    <definedName name="NEHRĐAJUĆA_BRAVARIJA">#REF!</definedName>
    <definedName name="OSTALI_RADOVI" localSheetId="3">#REF!</definedName>
    <definedName name="OSTALI_RADOVI" localSheetId="4">#REF!</definedName>
    <definedName name="OSTALI_RADOVI">#REF!</definedName>
    <definedName name="PILOTI" localSheetId="3">#REF!</definedName>
    <definedName name="PILOTI" localSheetId="4">#REF!</definedName>
    <definedName name="PILOTI">#REF!</definedName>
    <definedName name="PODOVI" localSheetId="3">#REF!</definedName>
    <definedName name="PODOVI" localSheetId="4">#REF!</definedName>
    <definedName name="PODOVI">#REF!</definedName>
    <definedName name="_xlnm.Print_Area" localSheetId="2">'0. OPĆI UVIJETI'!$A$1:$C$28</definedName>
    <definedName name="_xlnm.Print_Area" localSheetId="3">'1. OPREMA NA STAZI'!$A$1:$N$137</definedName>
    <definedName name="_xlnm.Print_Area" localSheetId="4">'2. IZGRADNJA I UREĐENJE STAZE'!$A$1:$F$26</definedName>
    <definedName name="_xlnm.Print_Area" localSheetId="1">Naslovna!$A$1:$C$43</definedName>
    <definedName name="_xlnm.Print_Area" localSheetId="5">REKAPITULACIJA!$A$1:$F$25</definedName>
    <definedName name="PREGRADNE_STIJENE" localSheetId="3">#REF!</definedName>
    <definedName name="PREGRADNE_STIJENE" localSheetId="4">#REF!</definedName>
    <definedName name="PREGRADNE_STIJENE">#REF!</definedName>
    <definedName name="Print_Area_MI" localSheetId="3">#REF!</definedName>
    <definedName name="Print_Area_MI" localSheetId="4">#REF!</definedName>
    <definedName name="Print_Area_MI">#REF!</definedName>
    <definedName name="PROTUPOŽARNA_BRAVARIJA" localSheetId="3">#REF!</definedName>
    <definedName name="PROTUPOŽARNA_BRAVARIJA" localSheetId="4">#REF!</definedName>
    <definedName name="PROTUPOŽARNA_BRAVARIJA">#REF!</definedName>
    <definedName name="R_E_K_A_P_I_T_U_L_A_C_I_J_A" localSheetId="3">#REF!</definedName>
    <definedName name="R_E_K_A_P_I_T_U_L_A_C_I_J_A" localSheetId="4">#REF!</definedName>
    <definedName name="R_E_K_A_P_I_T_U_L_A_C_I_J_A">#REF!</definedName>
    <definedName name="RTG_BRAVARIJA" localSheetId="3">#REF!</definedName>
    <definedName name="RTG_BRAVARIJA" localSheetId="4">#REF!</definedName>
    <definedName name="RTG_BRAVARIJA">#REF!</definedName>
    <definedName name="RTSHJRWJ" localSheetId="3">#REF!</definedName>
    <definedName name="RTSHJRWJ" localSheetId="4">#REF!</definedName>
    <definedName name="RTSHJRWJ">#REF!</definedName>
    <definedName name="RUŠENJA_I_PRILAGODBE_GRAĐEVINSKIH_ELEMENATA_POSTOJEĆIH_GRAĐEVINA" localSheetId="3">#REF!</definedName>
    <definedName name="RUŠENJA_I_PRILAGODBE_GRAĐEVINSKIH_ELEMENATA_POSTOJEĆIH_GRAĐEVINA" localSheetId="4">#REF!</definedName>
    <definedName name="RUŠENJA_I_PRILAGODBE_GRAĐEVINSKIH_ELEMENATA_POSTOJEĆIH_GRAĐEVINA">#REF!</definedName>
    <definedName name="SOBOSLIKARSKI_RADOVI" localSheetId="3">#REF!</definedName>
    <definedName name="SOBOSLIKARSKI_RADOVI" localSheetId="4">#REF!</definedName>
    <definedName name="SOBOSLIKARSKI_RADOVI">#REF!</definedName>
    <definedName name="SPUŠTENI_STROPOVI" localSheetId="3">#REF!</definedName>
    <definedName name="SPUŠTENI_STROPOVI" localSheetId="4">#REF!</definedName>
    <definedName name="SPUŠTENI_STROPOVI">#REF!</definedName>
    <definedName name="STOLARSKI_RADOVI" localSheetId="3">#REF!</definedName>
    <definedName name="STOLARSKI_RADOVI" localSheetId="4">#REF!</definedName>
    <definedName name="STOLARSKI_RADOVI">#REF!</definedName>
    <definedName name="UKLANJANJE_OBJEKATA_I_IZGRADNJA_PRIVREMENE_SAOBRAČAJNICE" localSheetId="3">#REF!</definedName>
    <definedName name="UKLANJANJE_OBJEKATA_I_IZGRADNJA_PRIVREMENE_SAOBRAČAJNICE" localSheetId="4">#REF!</definedName>
    <definedName name="UKLANJANJE_OBJEKATA_I_IZGRADNJA_PRIVREMENE_SAOBRAČAJNICE">#REF!</definedName>
    <definedName name="UNUTARNJA_ALUMINIJSKA__BRAVARIJA" localSheetId="3">#REF!</definedName>
    <definedName name="UNUTARNJA_ALUMINIJSKA__BRAVARIJA" localSheetId="4">#REF!</definedName>
    <definedName name="UNUTARNJA_ALUMINIJSKA__BRAVARIJA">#REF!</definedName>
    <definedName name="UNUTARNJA_ALUMINIJSKA_BRAVARIJA" localSheetId="3">#REF!</definedName>
    <definedName name="UNUTARNJA_ALUMINIJSKA_BRAVARIJA" localSheetId="4">#REF!</definedName>
    <definedName name="UNUTARNJA_ALUMINIJSKA_BRAVARIJA">#REF!</definedName>
    <definedName name="VANJSKA_ALUMINIJSKA__BRAVARIJA" localSheetId="3">#REF!</definedName>
    <definedName name="VANJSKA_ALUMINIJSKA__BRAVARIJA" localSheetId="4">#REF!</definedName>
    <definedName name="VANJSKA_ALUMINIJSKA__BRAVARIJA">#REF!</definedName>
    <definedName name="VANJSKA_ALUMINIJSKA_BRAVARIJA" localSheetId="3">#REF!</definedName>
    <definedName name="VANJSKA_ALUMINIJSKA_BRAVARIJA" localSheetId="4">#REF!</definedName>
    <definedName name="VANJSKA_ALUMINIJSKA_BRAVARIJA">#REF!</definedName>
    <definedName name="ZEMLJANI_RADOVI" localSheetId="3">#REF!</definedName>
    <definedName name="ZEMLJANI_RADOVI" localSheetId="4">#REF!</definedName>
    <definedName name="ZEMLJANI_RADOVI">#REF!</definedName>
    <definedName name="ZIDARSKI_RADOVI" localSheetId="3">#REF!</definedName>
    <definedName name="ZIDARSKI_RADOVI" localSheetId="4">#REF!</definedName>
    <definedName name="ZIDARSKI_RADOVI">#REF!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7"/>
  <c r="F38" i="67"/>
  <c r="F56"/>
  <c r="F98"/>
  <c r="F132"/>
  <c r="F137"/>
  <c r="F9"/>
  <c r="F6"/>
  <c r="F54"/>
  <c r="F48"/>
  <c r="E18" i="17" l="1"/>
  <c r="F18" s="1"/>
  <c r="F136" i="67"/>
  <c r="F130"/>
  <c r="F129"/>
  <c r="F125"/>
  <c r="F122"/>
  <c r="F119"/>
  <c r="F113"/>
  <c r="F112"/>
  <c r="F108"/>
  <c r="F105"/>
  <c r="F102"/>
  <c r="F20" i="68"/>
  <c r="F23" s="1"/>
  <c r="F12"/>
  <c r="F9"/>
  <c r="F6"/>
  <c r="F93" i="67"/>
  <c r="F96"/>
  <c r="F95"/>
  <c r="F94"/>
  <c r="F92"/>
  <c r="F91"/>
  <c r="F87"/>
  <c r="F84"/>
  <c r="F81"/>
  <c r="F68"/>
  <c r="F65"/>
  <c r="F62"/>
  <c r="F73"/>
  <c r="F34"/>
  <c r="F33"/>
  <c r="F36"/>
  <c r="F35"/>
  <c r="F32"/>
  <c r="F31"/>
  <c r="F27"/>
  <c r="F21"/>
  <c r="F20"/>
  <c r="F12"/>
  <c r="F19"/>
  <c r="F18"/>
  <c r="F17"/>
  <c r="F16"/>
  <c r="E8" i="17"/>
  <c r="F8" s="1"/>
  <c r="F14" i="68" l="1"/>
  <c r="F26" s="1"/>
  <c r="E20" i="17" s="1"/>
  <c r="F20" s="1"/>
  <c r="E16"/>
  <c r="F16" s="1"/>
  <c r="E12"/>
  <c r="F12" s="1"/>
  <c r="F23" i="67"/>
  <c r="E4" i="17" s="1"/>
  <c r="F4" s="1"/>
  <c r="E6"/>
  <c r="F6" s="1"/>
  <c r="F75" i="67"/>
  <c r="E10" i="17" s="1"/>
  <c r="F10" s="1"/>
  <c r="F115" i="67"/>
  <c r="E14" i="17" s="1"/>
  <c r="F14" s="1"/>
  <c r="F23" l="1"/>
  <c r="F24" l="1"/>
</calcChain>
</file>

<file path=xl/sharedStrings.xml><?xml version="1.0" encoding="utf-8"?>
<sst xmlns="http://schemas.openxmlformats.org/spreadsheetml/2006/main" count="312" uniqueCount="167">
  <si>
    <t>KOMPLET</t>
  </si>
  <si>
    <t>F</t>
  </si>
  <si>
    <t>KOM</t>
  </si>
  <si>
    <r>
      <t>M</t>
    </r>
    <r>
      <rPr>
        <vertAlign val="superscript"/>
        <sz val="11"/>
        <rFont val="Arial"/>
        <family val="2"/>
        <charset val="238"/>
      </rPr>
      <t>1</t>
    </r>
  </si>
  <si>
    <r>
      <t>M</t>
    </r>
    <r>
      <rPr>
        <vertAlign val="superscript"/>
        <sz val="11"/>
        <rFont val="Arial"/>
        <family val="2"/>
        <charset val="238"/>
      </rPr>
      <t>3</t>
    </r>
  </si>
  <si>
    <t>KN</t>
  </si>
  <si>
    <r>
      <t>M</t>
    </r>
    <r>
      <rPr>
        <vertAlign val="superscript"/>
        <sz val="11"/>
        <rFont val="Arial"/>
        <family val="2"/>
        <charset val="238"/>
      </rPr>
      <t>2</t>
    </r>
  </si>
  <si>
    <t>A</t>
  </si>
  <si>
    <t>B</t>
  </si>
  <si>
    <t>C</t>
  </si>
  <si>
    <t>D</t>
  </si>
  <si>
    <t>KG</t>
  </si>
  <si>
    <t>E</t>
  </si>
  <si>
    <t>I</t>
  </si>
  <si>
    <t>5.</t>
  </si>
  <si>
    <t>4.</t>
  </si>
  <si>
    <t>3.</t>
  </si>
  <si>
    <t>2.</t>
  </si>
  <si>
    <t>1.</t>
  </si>
  <si>
    <t>9.</t>
  </si>
  <si>
    <t>8.</t>
  </si>
  <si>
    <t>7.</t>
  </si>
  <si>
    <t>6.</t>
  </si>
  <si>
    <t>V</t>
  </si>
  <si>
    <t>IV</t>
  </si>
  <si>
    <t>III</t>
  </si>
  <si>
    <t>10.</t>
  </si>
  <si>
    <t>II</t>
  </si>
  <si>
    <t>11.</t>
  </si>
  <si>
    <t>13.</t>
  </si>
  <si>
    <t>12.</t>
  </si>
  <si>
    <t>15.</t>
  </si>
  <si>
    <t>14.</t>
  </si>
  <si>
    <t>Obračun svih izvršenih radova obavlja se prema postojećim normama u graditeljstvu za tu vrstu radova.</t>
  </si>
  <si>
    <t>Izvoditelj je dužan osigurati higijensko-tehničke zaštitne mjere na gradilištu po postojećim propisima, što je uračunato u cijene i neće se posebno plaćati.</t>
  </si>
  <si>
    <t>Izvoditelj je dužan čuvati i sačuvati sve izvršene radove do primopredaje objekta i u tu svrhu mora  izvršiti potrebna osiguranja po uputama nadzornog inženjera, što je uračunato u jedinične cijene i neće se posebno plaćati.</t>
  </si>
  <si>
    <t>Materijali koji ne odgovaraju  tehničkim uvjetima, propisima i standardima, ne smiju se ugraditi, a izvoditelj  ih je dužan otkloniti s gradilišta bez troškova naknade.</t>
  </si>
  <si>
    <t>18.</t>
  </si>
  <si>
    <t>17.</t>
  </si>
  <si>
    <t>Prema uvjetima ovog troškovnika izvoditelj radova daje jedinične cijene svih radova, a one obuhvaćaju:</t>
  </si>
  <si>
    <t>16.</t>
  </si>
  <si>
    <t>Sva oštecenja prometnih ili ostalih javnih i ostalih površina parcele izvođač će po završetku radova o svom trošku dovesti u prvobitno stanje.</t>
  </si>
  <si>
    <t>Izvođač će zajedno sa nadzornim inženjerom izraditi vremenski plan (gantogram) aktivnosti na gradilištu i njime odrediti dinamiku financiranja, dobave materijala i opreme i sl.</t>
  </si>
  <si>
    <t>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t>
  </si>
  <si>
    <t>Izvođač je dužan, u okviru ugovorene cijene, osigurati gradilište od djelovanja više sile i krađe.</t>
  </si>
  <si>
    <t>OPĆI UVJETI:</t>
  </si>
  <si>
    <t>DIO 0.</t>
  </si>
  <si>
    <t>UC</t>
  </si>
  <si>
    <t>JC</t>
  </si>
  <si>
    <t>KOL.</t>
  </si>
  <si>
    <t>JM</t>
  </si>
  <si>
    <t>Izvoditelj je dužan na gradilištu zatrpati i nabiti sve jame koje je u tijeku radova morao otvoriti u zemljištu oko objekta, zemljište raščisti i poravnati, građevinu i česticu predati očišćenu od otpadaka građevinskog materijala, sa čistim podovima, bravarijom, stolarijom i prozorskim staklom, u tijeku radova i sve do predaje objekta održavati red i čistoću na gradilištu. Svi ovi radovi trebaju biti uračunati u cijene odgovarajućih pozicija i posebno se neće plaćati, osim onih koji su troškovnikom predviđeni.</t>
  </si>
  <si>
    <t>Sve stavke uključuju sav rad i materijal (osnovni i pomoćni materijal te spojni i pričvrsni materijal, materijal za završne obrade) sve do potpune gotovosti i funkcionalnosti. U jediničnu cijenu stavki su  uključeni svi horizontalni i vertikalni transporti po gradilištu te sva potrebna mehanizacija, radna skela i materijal za podupiranje tijekom ugradnje stavki.</t>
  </si>
  <si>
    <t>U cijenu uključiti i kontejner za održavanje radnih sastanaka sa investitorom, nadzornim inž.i projektantima koji mora biti opremljen konferencijskim stolom sa sjedalicama, infrastrukturnim priključcima, sanitarnim čvorom.</t>
  </si>
  <si>
    <t>Svi radovi koji će se zatvoriti u konstrukciju, prekriti slojevima ili na drugi način postati nevidljivi mogu se zatvoriti tek nakon pregleda i pozitivne ocjene nadzornog inženjera. Ovo se odnosi na sve instalacije i materijale koji će biti skriveni prekrivanjem drugog sloja preko njih.</t>
  </si>
  <si>
    <t xml:space="preserve">Za vrijeme izvođenja radova izvođač je dužan osigurati   nesmetan   promet   na   postojećim prometnicama i prilaznim putevima i regulirati ga odgovarajućim prometnim znacima. Troškovi privremene signalizacije i regulacije prometa biti će uračunati u jediničnu cijenu i neće se posebno naplaćivati.
</t>
  </si>
  <si>
    <t>a) organizaciju gradilišta i sve potrebne pripremne i završne radove, koji osiguravaju u cjelini kvalitetnu izvedbu, uključujući i troškove vezane uz zauzeće javne površine</t>
  </si>
  <si>
    <t xml:space="preserve">b) sve potrebne troškove za izvršenje samih radova i to za: rad, materijal, alat, skele, režiju, troškove montaže, troškove zaštite na radu, kao i sve druge izdatke po važećim propisima. </t>
  </si>
  <si>
    <t>Izvoditelj je dužan sve mjere u nacrtima kontrolirati na licu mjesta.</t>
  </si>
  <si>
    <t>Ukoliko tehnička dokumentacija nije potpuna ili izvoditelju razumljiva, izvoditelj radova je obavezan pravovremeno tražiti dopunu istoga kao i sva potrebna tumačenja.</t>
  </si>
  <si>
    <t xml:space="preserve">c) redovito čišćenje i odvoženje viška materijala, zemlje, šute i otpada na deponij </t>
  </si>
  <si>
    <t>d) zaštita  postojećih podzemnih instalacija na nužnim mjestima nakon što se utvrdi točan položaj instalacija. Točan položaj instalacija potrebno je odrediti prije započinjanja radova na izvođenju predmetnog zahvata. Nadzorni inženjer i predstavnik vlasnika instalacija će potom odrediti mjere zaštite ili potrebu izmještanja instalacija sukladno posebnim uvjetima.
Predviđeni su svi potrebni radovi za zaštitu instalacija.</t>
  </si>
  <si>
    <t>U cijenu uključiti čišćenje gradilišta u toku radova
i završno fino čišćenje gradilišta i pranje nakon dovršetka gradnje prije predaje na korištenje investitoru, s odvozom šute i smeća na gradski deponij uz plaćanje naknada.</t>
  </si>
  <si>
    <t>SPOJNIH ELEMENATA OD NEKORODIRAJUĆIH NAVOJNIH ŠIPKI PROMJERA, MATICA I PODLOŠKI, OSTALIH SITNIH SPOJNIH ELEMENATA, ČAVALA, SKOBA I SL. UKUPNE TEŽINE:</t>
  </si>
  <si>
    <t>PUTOKAZ</t>
  </si>
  <si>
    <t>POTOKAZ SE SASTOJI OD SLIJEDEĆIH ELEMENATA:</t>
  </si>
  <si>
    <t>PUTOKAZ  -  UKUPNO</t>
  </si>
  <si>
    <t>KLUPA UZ STAZU</t>
  </si>
  <si>
    <t>KLUPA SE SASTOJI OD SLIJEDEĆIH ELEMENATA:</t>
  </si>
  <si>
    <t>KLUPA UZ STAZU  -  UKUPNO</t>
  </si>
  <si>
    <t>U CIJENI I NEHRĐAJUĆA METALNA SPOJNA SREDSTVA I LJEPILA.</t>
  </si>
  <si>
    <t>KOŠ ZA OTPAD</t>
  </si>
  <si>
    <t>KOŠ ZA OTPAD  -  UKUPNO</t>
  </si>
  <si>
    <t>PLOČA SE SASTOJI OD SLIJEDEĆIH ELEMENATA:</t>
  </si>
  <si>
    <t>KONSTRUKCIJA ZAŠTITNOG DVOSTREŠNOG KROVIĆA OD CRNOGORICE II KLASE, SASTAVLJENA OD GREDICA 5/10 CM I 8/8 CM.</t>
  </si>
  <si>
    <t xml:space="preserve">   SVEUKUPNO RADOVI NA UTVRĐIVANJU STAZA</t>
  </si>
  <si>
    <t xml:space="preserve">  REKAPITULACIJA SVIH RADOVA</t>
  </si>
  <si>
    <t>OPREMA NA STAZI - PUTOKAZ</t>
  </si>
  <si>
    <t>OPREMA NA STAZI - KLUPA UZ STAZU</t>
  </si>
  <si>
    <t>OPREMA NA STAZI - KOŠ ZA OTPAD</t>
  </si>
  <si>
    <t>OPREMA NA STAZI - SET KLUPA I STOLOVA</t>
  </si>
  <si>
    <t>1. OPREMA NA STAZI</t>
  </si>
  <si>
    <t>1. I</t>
  </si>
  <si>
    <t>1. II</t>
  </si>
  <si>
    <t>1. III</t>
  </si>
  <si>
    <t>1. IV</t>
  </si>
  <si>
    <t>1. V</t>
  </si>
  <si>
    <t>1. VI</t>
  </si>
  <si>
    <t>GLAVNOG NOSIVOG STUPCA OD BAGREMOVOG ILI HRASTOVOG DRVETA PROMJERA CCA 20 CM BEZ KORE DULJINE 2,4 M, UKOPANOG ILI ZABIJENOG DO DUBINE OD 1,0 M.</t>
  </si>
  <si>
    <t xml:space="preserve">POLUOBLICA OD BAGREMOVOG ILI HRASTOVOG DRVETA PROMJERA 15 DO 20 CM, DULJINE 1,0 M, MONITIRANIH HORIZONTALNO NA GLAVNI NOSIVI STUP. PLOHA ZA ISPIS UGLAČANA BLANJANJEM. </t>
  </si>
  <si>
    <t>GLAVNIH NOSIVIH STUPACA OD BAGREMOVOG ILI HRASTOVOG DRVETA PROMJERA CCA 20 CM BEZ KORE DULJINE 3,5 M, UKOPANOG DO DUBINE OD 1,2 M.</t>
  </si>
  <si>
    <t xml:space="preserve">POLUOBLICA OD BAGREMOVOG ILI HRASTOVOG DRVETA PROMJERA 20 CM, MONITIRANIH HORIZONTALNO NA STUPOVE. </t>
  </si>
  <si>
    <t>OPREMA NA STAZI - OBAVIJESNA PLOČA DIMENZIJA 100*70 cm</t>
  </si>
  <si>
    <t>OPREMA NA STAZI - OBAVIJESNA PLOČA DIMENZIJA 50*50 cm</t>
  </si>
  <si>
    <t>OPREMA NA STAZI - OBAVIJESNA PLOČA DIMENZIJA 10*10 cm</t>
  </si>
  <si>
    <t>OBAVIJESNA PLOČA DIMENZIJA 100*70 cm</t>
  </si>
  <si>
    <t>OBAVIJESNA PLOČA DIMENZIJA 50*50 cm</t>
  </si>
  <si>
    <t>OBAVIJESNA PLOČA DIMENZIJA 10*10 cm</t>
  </si>
  <si>
    <t>OBAVIJESNA PLOČA 50*50 cm -  UKUPNO</t>
  </si>
  <si>
    <t>OBAVIJESNA PLOČA 10*10 cm -  UKUPNO</t>
  </si>
  <si>
    <t>OBAVIJESNA PLOČA 100*70 cm -  UKUPNO</t>
  </si>
  <si>
    <t>IZGRADNJA I UREĐENJE STAZE</t>
  </si>
  <si>
    <t>2. IZGRADNJA I UREĐENJE STAZE</t>
  </si>
  <si>
    <r>
      <t>OBNOVA ISKOLČENJA I OBILJEŽBE OSOVINSKOG POLIGONA STAZE</t>
    </r>
    <r>
      <rPr>
        <sz val="12"/>
        <rFont val="Arial"/>
        <family val="2"/>
      </rPr>
      <t>: IZVODITELJ RADOVA MORA NEPOSREDNO PRIJE UVOĐENJA U POSAO, A PRIJE IZGRADNJE, OBNOVITI ISKOLČENJE I OBILJEŽBU OSOVINSKOG POLIGONA POUČNE STAZE. OBRAČUN PO METRU DUŽNOM.</t>
    </r>
  </si>
  <si>
    <t>M'</t>
  </si>
  <si>
    <r>
      <rPr>
        <b/>
        <sz val="12"/>
        <rFont val="Arial"/>
        <family val="2"/>
      </rPr>
      <t>ČIŠĆENJE TRASE POUČNE STAZE OD NISKOG RASLINJA I STABALA PRSNOG PROMJERA DO 7 cm:</t>
    </r>
    <r>
      <rPr>
        <sz val="12"/>
        <rFont val="Arial"/>
        <family val="2"/>
        <charset val="238"/>
      </rPr>
      <t xml:space="preserve"> STAVKA OBUHVAĆA ČIŠĆENJE TRASE POUČNE STAZE OD NISKOG RASLINJA, GRMLJA I STABALA PRSNOG PROMJERA DO 7 cm, STROJNO RUČNIM RADOM, DEPONIRANJE BILJNOG MATERIJALA IZVAN POJASA GRADNJE TE UREĐENJE DEPONIJA</t>
    </r>
  </si>
  <si>
    <r>
      <rPr>
        <b/>
        <sz val="12"/>
        <rFont val="Arial"/>
        <family val="2"/>
      </rPr>
      <t>ČIŠĆENJE TRASE POUČNE STAZE OD  STABALA PRSNOG PROMJERA VEĆEG OD 7 cm:</t>
    </r>
    <r>
      <rPr>
        <sz val="12"/>
        <rFont val="Arial"/>
        <family val="2"/>
        <charset val="238"/>
      </rPr>
      <t xml:space="preserve"> STAVKA OBUHVAĆA ČIŠĆENJE TRASE POUČNE STAZE OD  STABALA PRSNOG PROMJERA VEĆEG OD 7 cm, STROJNO RUČNIM RADOM, DEPONIRANJE BILJNOG MATERIJALA IZVAN POJASA GRADNJE TE UREĐENJE DEPONIJA. OBRAČUN PO KOMADU UKLONJENOG STABLA</t>
    </r>
  </si>
  <si>
    <t>PRIPREMNI RADOVI</t>
  </si>
  <si>
    <t xml:space="preserve">     PRIPREMNI RADOVI -  UKUPNO</t>
  </si>
  <si>
    <t>STAZA OD BAGREMOVOG ILI HRASTOVOG DRVETA</t>
  </si>
  <si>
    <t xml:space="preserve">    STAZA OD BAGREMOVOG ILI HRASTOVOG DRVETA -  UKUPNO</t>
  </si>
  <si>
    <t>SET STOL I 2 KLUPE  -  UKUPNO</t>
  </si>
  <si>
    <t>SET STOL I 2 KLUPE</t>
  </si>
  <si>
    <t>VI</t>
  </si>
  <si>
    <t>IZRADA, DIZAJN i UREĐENJE EDUKACIJSKIH I INFORMATIVNIH PLOČA i SMJEROKAZA (edukativno-informativna kazala)</t>
  </si>
  <si>
    <r>
      <t xml:space="preserve">DIZAJN I IZRADA EDUKACIJSKIH PLOČA. </t>
    </r>
    <r>
      <rPr>
        <sz val="12"/>
        <rFont val="Arial"/>
        <family val="2"/>
      </rPr>
      <t>Osmišljavanje teksta i grafičkih rješenja te izrada edukacijsko inforamtivnih ploča.</t>
    </r>
  </si>
  <si>
    <t>VII</t>
  </si>
  <si>
    <t>VIII</t>
  </si>
  <si>
    <t>1. VII</t>
  </si>
  <si>
    <t>1. VIII</t>
  </si>
  <si>
    <t>DIZAJ I IZRADA -  OBAVIJESNA PLOČA DIMENZIJA 100*70 cm</t>
  </si>
  <si>
    <t xml:space="preserve">NASLON OD POLUOBLICE OD BAGREMOVOG ILI HRASTOVOG DRVETA PROMJERA CCA 15 CM, DULJINE CCA 2,4 M, MONITIRANIH HORIZONTALNO NA SIDRENE STUPOVE. PLOHA NASLONA BLANJANA. </t>
  </si>
  <si>
    <t>PODNOŽNIH OSLONACA OD BAGREMOVIH ILI HRASTOVIH OBLICA PROMJERA CCA 25 CM, DULJINE CCA 0,4 M, MONITIRANIH HORIZONTALNO IZMEĐU TLA I SJEDIŠTA, KOSO PODREZANIH KRAJEVA POD KUTEM OD 80°. U OSLONCU IZVEDEN SEDLASTI DOSJED ZA MONTAŽU SJEDIŠTA.</t>
  </si>
  <si>
    <t>SIDRENIH STUPOVA KOLACA OD BAGREMOVIH ILI HRASTOVIH GREDICA 10/10 CM, DULJINE 1,1 M, PRIBJENIH U TLO CCA 30 CM.</t>
  </si>
  <si>
    <t xml:space="preserve">KLUPA SE IZODI OD POLUOBLICA BAGREMOVOG ILI HRASTOVOG DRVETA. VISINA SJEDIŠTA CCA 42 CM. SJEDIŠTE OD POLUOBLICE BAGREMOVOG ILI HRASTOVOG DRVETA PROMJERA CCA 40 CM BEZ KORE DULJINE CCA 2,4 M, BLANJANE PREREZNE PLOHE. </t>
  </si>
  <si>
    <t xml:space="preserve">STOL SE IZODI OD POLUOBLICA BAGREMOVOG ILI HRASTOVOG DRVETA. VISINA  STOLA CCA 75 CM, DIMENZIJE STOLNE PLOHE 240x80 CM. STOLNA PLOHA SE IZVODI OD POLUOBLICE BAGREMOVOG ILI HRASTOVOG DRVETA PROMJERA CCA 40 CM BEZ KORE DULJINE CCA 2,4 M, BLANJANE PREREZNE PLOHE. </t>
  </si>
  <si>
    <t>PODNOŽNIH OSLONACA OD BAGREMOVIH ILI HRASTOVIH OBLICA PROMJERA CCA 25 CM, DULJINA 2,4M, ODNOSNO 0,8M, MONITIRANIH PREMA SKICI, KOSO PODREZANIH KRAJEVA POD KUTEM OD 80°. U OSLONCIMA IZVEDEN RAVNI DOSJED ZA MONTAŽU.</t>
  </si>
  <si>
    <t>U CIJENI I NEHRĐAJUĆA METALNA SPOJNA SREDSTVA I LJEPILA TE ČETIRI NEHRĐAJUĆE KUKICE ZA PODSTAVU VREĆICE ZA OTPAD.</t>
  </si>
  <si>
    <t>GLAVNOG NOSIVOG STUPACA OD BAGREMOVOG ILI HRASTOVOG DRVETA PROMJERA CCA 20 CM BEZ KORE DULJINE 2,0 M, UKOPANOG DO DUBINE OD 0,75 M. SPREMNOG ZA POSTAVU OBAVIJESNE PLOČE</t>
  </si>
  <si>
    <t>GLAVNOG NOSIVOG STUPACA OD BAGREMOVOG ILI HRASTOVOG DRVETA PROMJERA CCA 15 CM BEZ KORE DULJINE 1,5 M, UKOPANOG DO DUBINE OD 0,5 M. SPREMNOG ZA POSTAVU OBAVIJESNE PLOČE</t>
  </si>
  <si>
    <r>
      <rPr>
        <b/>
        <sz val="12"/>
        <rFont val="Arial"/>
        <family val="2"/>
      </rPr>
      <t>IZRADA I POSTAVLJANJE DRVENE STAZE</t>
    </r>
    <r>
      <rPr>
        <sz val="12"/>
        <rFont val="Arial"/>
        <family val="2"/>
      </rPr>
      <t xml:space="preserve">: STAVKA OBUHVAĆA DOBAVU MATERIJALA I IZRADU DRVENIH ELEMENATA DUŽINE 2 m I ŠIRINE 1,5 M. GAZIŠTE SE IZRAĐUJU OD BAGREMOVIH ILI HRASTOVIH DASAKA ILI OBLICA RAZNIH ŠIRINA DEBLJINE MINIMALNO 3 CM. NA DIJELOVIMA DRVENE STAZE GDJE ĆE SE POSTAVLJATI KLUPE ZA ODMOR ELEMENTI SU DIMENZIJA 2*2 m. DRVENI ELEMENTI SE POSTAVLJAJU NA DRVENE STUPOVE OD BAGREMOVOG ILI HRASTOVOG DRVA KAKO BI SE STAZA PODIGNULA OD RAZINE TLA DO VISINE OD 0,5 m </t>
    </r>
  </si>
  <si>
    <t>Izvođač je dužan pridržavati se svih važećih zakona i propisa.</t>
  </si>
  <si>
    <t xml:space="preserve">Izvođač je dužan, u okviru ugovorene cijene, ugraditi propisani adekvatan atestiran materijal. Izvođač je također dužan kod izrade konstrukcija, prema projektom određenom planu ispitivanja materijala, kontrolirati ugrađeni konstruktivni materijal u okviru ugovorene cijene. Troškovi ispitivanja materijala uzimanja uzoraka, laboratorijska obrada s izdavanjem atesta ispitnih protokola, te ispitivanje svih ugrađenih slojeva nasipa i kolničkih konstrukcija, ispitivanje cjevovoda na tlak, dezinfekcija cjevovoda, bakteriološka proba i sl. moraju biti uključeni u jediničnu cijenu radova. 
</t>
  </si>
  <si>
    <t>PLOČA SE SASTOJI OD SLJEDEĆIH ELEMENATA:</t>
  </si>
  <si>
    <t>ZAŠTITA DRVENE GRAĐE TROSTRUKIM LAZURNIM PREMAZOM NA VODENOJ OSNOVI S DODATKOM LANENOG ULJA U TONU PO IZBORU NARUČITELJA. UKOPANI DIO ILI DIO KOJI DODIRUJE TLO DODATNO ZAŠTITITI EKO BITUMENSKIM PREMAZOM ILI SLIČNIM.</t>
  </si>
  <si>
    <t>U CIJENI I ZAŠTITA DRVETA TROSTRUKIM LAZURNIM PREMAZOM NA VODENOJ OSNOVI S DODATKOM LANENOG ULJA U TONU PO IZBORU NARUČITELJA. UKOPANI DIO ILI DIO KOJI DODIRUJE TLO DODATNO ZAŠTITITI EKO BITUMENSKIM PREMAZOM ILI SLIČNIM.</t>
  </si>
  <si>
    <t>TROŠKOVNIK</t>
  </si>
  <si>
    <t>Uspostava i uređenje poučne staze oko jezera Čabraji</t>
  </si>
  <si>
    <t xml:space="preserve">Naručitelj: </t>
  </si>
  <si>
    <t>Grad Križevci</t>
  </si>
  <si>
    <t>I.Z.Dijankovečkog 12</t>
  </si>
  <si>
    <t>48260 Križevci</t>
  </si>
  <si>
    <t>Ponuditelj:</t>
  </si>
  <si>
    <t>Svi radovi moraju biti potpuno gotovi kako je predviđeno po Ponudbenoj dokumentaciji, izvedeni pravilno po tehničkim propisima i standardima, s kvalitetnim materijalom i kvalitetnom stručnom radnom snagom. Za sve materijale, poluproizvode i gotove dijelove, koji će se upotrijebiti na svim radovima, izvoditelj je dužan podnijeti nadzornom inženjeru uzorke na odobrenje, odnosno izvršiti sistematsko ispitivanje i da o tome ispitivanju podnese nadzornom inženjeru ili naručitelju mjerodavne dokaze. Ovo ispitivanje pada na teret izvoditelja radova.</t>
  </si>
  <si>
    <t>Izvođač je u okviru ugovorene cijene dužan izvršiti koordinaciju radova svih kooperanata na način da omogući kontinuirano odvijanje posla i zaštitu već izvedenih radova.
Sva oštećenja nastala tokom gradnje otkloniti će izvođač o svom trošku.</t>
  </si>
  <si>
    <r>
      <t>UKLANJANJE ŠIBLJA I VISOKE TRAVE</t>
    </r>
    <r>
      <rPr>
        <sz val="11"/>
        <rFont val="Arial"/>
        <family val="2"/>
        <charset val="238"/>
      </rPr>
      <t xml:space="preserve"> NA MJESTU POSTAVLJANJA PUTOKAZA .</t>
    </r>
  </si>
  <si>
    <r>
      <rPr>
        <b/>
        <sz val="11"/>
        <rFont val="Arial"/>
        <family val="2"/>
        <charset val="238"/>
      </rPr>
      <t>STROJNO / RUČNI ISKOP JAMA ZA UKOPAVANJE DRVENIH ELEMENATA</t>
    </r>
    <r>
      <rPr>
        <sz val="11"/>
        <rFont val="Arial"/>
        <family val="2"/>
        <charset val="238"/>
      </rPr>
      <t xml:space="preserve"> U MATERIJALU "B" KATEGORIJE. OBRAČUN PO M³ STVARNO ISKOPANOG MATERIJALA U SRASLOM STANJU. UKLJUČIVO ODVOZ NA DEPONIJU.</t>
    </r>
  </si>
  <si>
    <r>
      <t xml:space="preserve">NASIPAVANJE, RAZASTIRANJE I NABIJANJE ZEMLJE PREOSTALE OD ISKOPA U ROVOVE OKO TEMELJNE KONSTRUKCIJE. </t>
    </r>
    <r>
      <rPr>
        <sz val="11"/>
        <rFont val="Arial"/>
        <family val="2"/>
        <charset val="238"/>
      </rPr>
      <t>NASIPAVANJE SE VRŠI U SLOJEVIMA OD MAX 30 CM.  NABIJANJE ZEMLJE JE STROJNO UZ VLAŽENJE. KORISTITI ZEMLJU PREOSTALU OD ISKOPA.</t>
    </r>
  </si>
  <si>
    <r>
      <t>DOBAVA MATERIJALA, TRANSPORT, KROJENJE, IZRADA I MONTAŽA</t>
    </r>
    <r>
      <rPr>
        <b/>
        <sz val="11"/>
        <rFont val="Arial"/>
        <family val="2"/>
        <charset val="238"/>
      </rPr>
      <t xml:space="preserve"> PUTOKAZA.  </t>
    </r>
    <r>
      <rPr>
        <sz val="11"/>
        <rFont val="Arial"/>
        <family val="2"/>
        <charset val="238"/>
      </rPr>
      <t>SVI DRVENI ELEMENTI OD BAGREMOVOG DRVETA. UKLJUČIVO SVE DO KOMPLETNO GOTOVOG PUTOKAZA PREMA PROJEKTU.</t>
    </r>
  </si>
  <si>
    <r>
      <t>IZRADA NATPISA  'POUČNA STAZA ČABRAJI',</t>
    </r>
    <r>
      <rPr>
        <sz val="11"/>
        <rFont val="Arial"/>
        <family val="2"/>
        <charset val="238"/>
      </rPr>
      <t xml:space="preserve"> U DVA REDA, VELIKIM ŠTAMPANIM SLOVIMA, VISINA SLOVA CCA 5 CM, OD POJEDINAČNO IZREZANIH I PALJENIH SLOVA U  DRVETU DUBINE CCA 0,5 CM. </t>
    </r>
  </si>
  <si>
    <r>
      <t>IZRADA NATPISA  'SMJER KRETANJA',</t>
    </r>
    <r>
      <rPr>
        <sz val="11"/>
        <rFont val="Arial"/>
        <family val="2"/>
        <charset val="238"/>
      </rPr>
      <t xml:space="preserve"> VELIKIM ŠTAMPANIM SLOVIMA, VISINA SLOVA CCA 7 CM, OD POJEDINAČNO IZREZANIH I PALJENIH SLOVA U  DRVETU DUBINE CCA 0,5 CM. </t>
    </r>
  </si>
  <si>
    <r>
      <t>UKLANJANJE ŠIBLJA I VISOKE TRAVE</t>
    </r>
    <r>
      <rPr>
        <sz val="11"/>
        <rFont val="Arial"/>
        <family val="2"/>
        <charset val="238"/>
      </rPr>
      <t xml:space="preserve"> NA MJESTU POSTAVLJANJA KLUPE .</t>
    </r>
  </si>
  <si>
    <r>
      <t>DOBAVA MATERIJALA, TRANSPORT, KROJENJE, IZRADA I MONTAŽA</t>
    </r>
    <r>
      <rPr>
        <b/>
        <sz val="11"/>
        <rFont val="Arial"/>
        <family val="2"/>
        <charset val="238"/>
      </rPr>
      <t xml:space="preserve"> KLUPE.  </t>
    </r>
    <r>
      <rPr>
        <sz val="11"/>
        <rFont val="Arial"/>
        <family val="2"/>
        <charset val="238"/>
      </rPr>
      <t>SVI DRVENI ELEMENTI OD BAGREMOVOG ILI HRASTOVOG DRVETA. UKLJUČIVO SVE DO KOMPLETNO GOTOVE KLUPE PREMA PROJEKTU.</t>
    </r>
  </si>
  <si>
    <t>SJEDIŠTE OD POLUOBLICE BAGREMOVOG ILI HRASTOVOG DRVETA PROMJERA CCA 40 CM BEZ KORE DULJINE CCA 2,4 M, BLANJANE PREREZNE PLOHE. VISINA SJEDIŠTA CCA 42 CM.</t>
  </si>
  <si>
    <t>SPOJNIH ELEMENATA OD NEKORODIRAJUĆIH NAVOJNIH ŠIPKI PROMJERA, MATICA I PODLOŠKI, OSTALIH SITNIH SPOJNIH ELEMENATA, ČAVALA, SKOBA I SL. METALNI SPOJNI ELEMENTI POSTAVLJENI ISKLJUČIVO S DONJE STRANE DRVENIH ELEMENATA.</t>
  </si>
  <si>
    <r>
      <t>DOBAVA MATERIJALA, TRANSPORT, KROJENJE, IZRADA I MONTAŽA</t>
    </r>
    <r>
      <rPr>
        <b/>
        <sz val="11"/>
        <rFont val="Arial"/>
        <family val="2"/>
        <charset val="238"/>
      </rPr>
      <t xml:space="preserve"> STOLA </t>
    </r>
    <r>
      <rPr>
        <sz val="11"/>
        <rFont val="Arial"/>
        <family val="2"/>
        <charset val="238"/>
      </rPr>
      <t>TE RAVNAVANJE ZEMLJANE PODLOGE PREMA POTREBI</t>
    </r>
    <r>
      <rPr>
        <b/>
        <sz val="11"/>
        <rFont val="Arial"/>
        <family val="2"/>
        <charset val="238"/>
      </rPr>
      <t xml:space="preserve">.  </t>
    </r>
    <r>
      <rPr>
        <sz val="11"/>
        <rFont val="Arial"/>
        <family val="2"/>
        <charset val="238"/>
      </rPr>
      <t>SVI DRVENI ELEMENTI OD HRASTOVOG DRVETA. UKLJUČIVO SVE DO KOMPLETNO GOTOVOG STOLA PREMA PROJEKTU.</t>
    </r>
  </si>
  <si>
    <r>
      <t>SVEUKUPNO HRASTOVE DRVENE GRAĐE ZA JEDAN STOL CCA 0,7 M</t>
    </r>
    <r>
      <rPr>
        <vertAlign val="superscript"/>
        <sz val="11"/>
        <rFont val="Arial"/>
        <family val="2"/>
        <charset val="238"/>
      </rPr>
      <t>3</t>
    </r>
    <r>
      <rPr>
        <sz val="11"/>
        <rFont val="Arial"/>
        <family val="2"/>
        <charset val="238"/>
      </rPr>
      <t>.</t>
    </r>
  </si>
  <si>
    <r>
      <t>DOBAVA MATERIJALA, TRANSPORT, KROJENJE, IZRADA I MONTAŽA</t>
    </r>
    <r>
      <rPr>
        <b/>
        <sz val="11"/>
        <rFont val="Arial"/>
        <family val="2"/>
        <charset val="238"/>
      </rPr>
      <t xml:space="preserve"> KLUPA.  </t>
    </r>
    <r>
      <rPr>
        <sz val="11"/>
        <rFont val="Arial"/>
        <family val="2"/>
        <charset val="238"/>
      </rPr>
      <t>SVI DRVENI ELEMENTI OD HRASTOVOG DRVETA. UKLJUČIVO SVE DO KOMPLETNO GOTOVOG STOLA PREMA PROJEKTU.</t>
    </r>
  </si>
  <si>
    <r>
      <t>SVEUKUPNO HRASTOVE DREVENE GRAĐE ZA JEDNU KLUPU CCA 0,15 M</t>
    </r>
    <r>
      <rPr>
        <vertAlign val="superscript"/>
        <sz val="11"/>
        <rFont val="Arial"/>
        <family val="2"/>
        <charset val="238"/>
      </rPr>
      <t>3</t>
    </r>
    <r>
      <rPr>
        <sz val="11"/>
        <rFont val="Arial"/>
        <family val="2"/>
        <charset val="238"/>
      </rPr>
      <t>.</t>
    </r>
  </si>
  <si>
    <r>
      <t>DOBAVA MATERIJALA, TRANSPORT, KROJENJE, IZRADA I MONTAŽA</t>
    </r>
    <r>
      <rPr>
        <b/>
        <sz val="11"/>
        <rFont val="Arial"/>
        <family val="2"/>
        <charset val="238"/>
      </rPr>
      <t xml:space="preserve"> KOŠA ZA OTPAD  </t>
    </r>
    <r>
      <rPr>
        <sz val="11"/>
        <rFont val="Arial"/>
        <family val="2"/>
        <charset val="238"/>
      </rPr>
      <t>SVI DRVENI ELEMENTI OD BOROVINE. UKLJUČIVO SVE DO KOMPLETNO GOTOVOG KOŠA PREMA PRIMJERU SA SLIKE. VISINA KOŠA 75 CM, ŠIRINA 40 CM</t>
    </r>
  </si>
  <si>
    <r>
      <t>SVEUKUPNO BOROVIH POLUOBLICA ZA JEDAN KOŠ CCA 1,5 M</t>
    </r>
    <r>
      <rPr>
        <vertAlign val="superscript"/>
        <sz val="11"/>
        <rFont val="Arial"/>
        <family val="2"/>
        <charset val="238"/>
      </rPr>
      <t>2</t>
    </r>
    <r>
      <rPr>
        <sz val="11"/>
        <rFont val="Arial"/>
        <family val="2"/>
        <charset val="238"/>
      </rPr>
      <t>.</t>
    </r>
  </si>
  <si>
    <r>
      <t>UKLANJANJE ŠIBLJA I VISOKE TRAVE</t>
    </r>
    <r>
      <rPr>
        <sz val="11"/>
        <rFont val="Arial"/>
        <family val="2"/>
        <charset val="238"/>
      </rPr>
      <t xml:space="preserve"> NA MJESTU POSTAVLJANJA PLOČE .</t>
    </r>
  </si>
  <si>
    <r>
      <t>DOBAVA MATERIJALA, TRANSPORT, KROJENJE, IZRADA I MONTAŽA</t>
    </r>
    <r>
      <rPr>
        <b/>
        <sz val="11"/>
        <rFont val="Arial"/>
        <family val="2"/>
        <charset val="238"/>
      </rPr>
      <t xml:space="preserve"> OBAVIJESNE PLOČE. </t>
    </r>
    <r>
      <rPr>
        <sz val="11"/>
        <rFont val="Arial"/>
        <family val="2"/>
        <charset val="238"/>
      </rPr>
      <t>UKLJUČIVO SVE RADOVE I MATERIJALE DO KOMPLETNO GOTOVOE PLOČE PREMA PROJEKTU.</t>
    </r>
  </si>
  <si>
    <r>
      <t>OBLAGANJE KOSE KROVNE PLOHE NAGIBA 35° POKROVOM OD DRVENE ŠINDRE UKLJUČIVO S LETVENJEM KROVNE PLOHE</t>
    </r>
    <r>
      <rPr>
        <b/>
        <sz val="11"/>
        <rFont val="Arial"/>
        <family val="2"/>
        <charset val="238"/>
      </rPr>
      <t xml:space="preserve">. </t>
    </r>
    <r>
      <rPr>
        <sz val="11"/>
        <rFont val="Arial"/>
        <family val="2"/>
        <charset val="238"/>
      </rPr>
      <t>ŠINDRA SE IZVODI OD KALANIH DRVENIH DAŠČICA OD ARIŠOVOG ILI KESTENOVOG DRVETA.  DIMENZIJE 100/12 CM DEBLJINE CCA 15 MM. POKRIVA SE U GUSTOM TROSLOJNOM SLOGU (TROSTRUKI PRIHVAT NA LETVI).</t>
    </r>
    <r>
      <rPr>
        <b/>
        <sz val="11"/>
        <rFont val="Arial"/>
        <family val="2"/>
        <charset val="238"/>
      </rPr>
      <t xml:space="preserve"> </t>
    </r>
    <r>
      <rPr>
        <sz val="11"/>
        <rFont val="Arial"/>
        <family val="2"/>
        <charset val="238"/>
      </rPr>
      <t>POKROV SE PRIČVRŠĆUJE NA LETVE DIMENZIJA 30/48 MM, NA RAZMAKU OD 18 CM, NEHRĐAJUĆIM ČAVLIMA. U STAVKU JE UKLJUČEN SAV RAD, MATERIJAL I SPOJNA SREDSTVA DO POTPUNE GOTOVOSTI POKRIVENE KROVNE PLOHE. U CIJENI SAV RAD I MATERIJAL DO POTPUNE GOTOVOSTI POKRIVENE KROVNE PLOHE.</t>
    </r>
  </si>
  <si>
    <t>PDV (25%)</t>
  </si>
  <si>
    <t>SVEUKUPNO:</t>
  </si>
  <si>
    <t>UKUPNO GRAĐEVINSKI I OBRTNIČKI RADOVI:</t>
  </si>
</sst>
</file>

<file path=xl/styles.xml><?xml version="1.0" encoding="utf-8"?>
<styleSheet xmlns="http://schemas.openxmlformats.org/spreadsheetml/2006/main">
  <numFmts count="29">
    <numFmt numFmtId="44" formatCode="_-* #,##0.00\ &quot;kn&quot;_-;\-* #,##0.00\ &quot;kn&quot;_-;_-* &quot;-&quot;??\ &quot;kn&quot;_-;_-@_-"/>
    <numFmt numFmtId="43" formatCode="_-* #,##0.00\ _k_n_-;\-* #,##0.00\ _k_n_-;_-* &quot;-&quot;??\ _k_n_-;_-@_-"/>
    <numFmt numFmtId="164" formatCode="_-* #,##0.00_-;\-* #,##0.00_-;_-* &quot;-&quot;??_-;_-@_-"/>
    <numFmt numFmtId="165" formatCode="_(* #,##0.0_);_(* \(#,##0.00\);_(* \-??_);_(@_)"/>
    <numFmt numFmtId="166" formatCode="General_)"/>
    <numFmt numFmtId="167" formatCode="0.000"/>
    <numFmt numFmtId="168" formatCode="&quot;fl&quot;#,##0_);&quot;(fl&quot;#,##0\)"/>
    <numFmt numFmtId="169" formatCode="&quot;fl&quot;#,##0_);[Red]&quot;(fl&quot;#,##0\)"/>
    <numFmt numFmtId="170" formatCode="&quot;fl&quot;#,##0.00_);&quot;(fl&quot;#,##0.00\)"/>
    <numFmt numFmtId="171" formatCode="yyyy/mm/dd"/>
    <numFmt numFmtId="172" formatCode="#,###;#,###;&quot;&quot;"/>
    <numFmt numFmtId="173" formatCode="_-* #,##0_đ_._-;\-* #,##0_đ_._-;_-* \-_đ_._-;_-@_-"/>
    <numFmt numFmtId="174" formatCode="_-* #,##0.00_đ_._-;\-* #,##0.00_đ_._-;_-* \-??_đ_._-;_-@_-"/>
    <numFmt numFmtId="175" formatCode="\60&quot;47:&quot;"/>
    <numFmt numFmtId="176" formatCode="&quot;fl&quot;#,##0.00_);[Red]&quot;(fl&quot;#,##0.00\)"/>
    <numFmt numFmtId="177" formatCode="_(&quot;fl&quot;* #,##0_);_(&quot;fl&quot;* \(#,##0\);_(&quot;fl&quot;* \-_);_(@_)"/>
    <numFmt numFmtId="178" formatCode="#,##0.0"/>
    <numFmt numFmtId="179" formatCode="_-* #,##0.00_-;\-* #,##0.00_-;_-* \-??_-;_-@_-"/>
    <numFmt numFmtId="180" formatCode="0.0"/>
    <numFmt numFmtId="181" formatCode="_(* #,##0.00_);_(* \(#,##0.00\);_(* &quot;-&quot;??_);_(@_)"/>
    <numFmt numFmtId="182" formatCode="_-* #,##0.00\ _k_n_-;\-* #,##0.00\ _k_n_-;_-* \-??\ _k_n_-;_-@_-"/>
    <numFmt numFmtId="183" formatCode="_(&quot;kn&quot;\ * #,##0.00_);_(&quot;kn&quot;\ * \(#,##0.00\);_(&quot;kn&quot;\ * &quot;-&quot;??_);_(@_)"/>
    <numFmt numFmtId="184" formatCode="#,##0.00&quot;      &quot;;\-#,##0.00&quot;      &quot;;&quot; -&quot;#&quot;      &quot;;@\ "/>
    <numFmt numFmtId="185" formatCode="[$-41A]General"/>
    <numFmt numFmtId="186" formatCode="#&quot;.&quot;"/>
    <numFmt numFmtId="187" formatCode="#00_ ;"/>
    <numFmt numFmtId="188" formatCode="_-[$€]\ * #,##0.00_-;\-[$€]\ * #,##0.00_-;_-[$€]\ * &quot;-&quot;??_-;_-@_-"/>
    <numFmt numFmtId="189" formatCode="&quot;- &quot;@"/>
    <numFmt numFmtId="190" formatCode="#,##0.00\ [$kn-41A]"/>
  </numFmts>
  <fonts count="106">
    <font>
      <sz val="10"/>
      <name val="Arial"/>
      <family val="2"/>
      <charset val="238"/>
    </font>
    <font>
      <sz val="11"/>
      <color theme="1"/>
      <name val="Calibri"/>
      <family val="2"/>
      <charset val="238"/>
      <scheme val="minor"/>
    </font>
    <font>
      <sz val="10"/>
      <name val="Arial"/>
      <family val="2"/>
      <charset val="238"/>
    </font>
    <font>
      <sz val="9"/>
      <name val="Times New Roman"/>
      <family val="1"/>
    </font>
    <font>
      <sz val="10"/>
      <color indexed="8"/>
      <name val="Arial"/>
      <family val="2"/>
    </font>
    <font>
      <sz val="10"/>
      <name val="MS Sans Serif"/>
      <family val="2"/>
      <charset val="238"/>
    </font>
    <font>
      <sz val="10"/>
      <name val="Arial"/>
      <family val="2"/>
    </font>
    <font>
      <b/>
      <sz val="12"/>
      <name val="Arial"/>
      <family val="2"/>
    </font>
    <font>
      <b/>
      <sz val="14"/>
      <name val="Arial"/>
      <family val="2"/>
    </font>
    <font>
      <i/>
      <sz val="12"/>
      <name val="Arial"/>
      <family val="2"/>
    </font>
    <font>
      <sz val="12"/>
      <name val="Arial"/>
      <family val="2"/>
    </font>
    <font>
      <b/>
      <sz val="10"/>
      <name val="Arial"/>
      <family val="2"/>
    </font>
    <font>
      <i/>
      <sz val="10"/>
      <name val="Arial"/>
      <family val="2"/>
    </font>
    <font>
      <sz val="10"/>
      <name val="Arial Cyr"/>
      <family val="2"/>
      <charset val="204"/>
    </font>
    <font>
      <b/>
      <sz val="8"/>
      <color indexed="9"/>
      <name val="Tahoma"/>
      <family val="2"/>
    </font>
    <font>
      <b/>
      <i/>
      <sz val="10"/>
      <name val="Arial"/>
      <family val="2"/>
    </font>
    <font>
      <sz val="8"/>
      <name val="CRO_Swiss-Normal"/>
      <family val="2"/>
      <charset val="238"/>
    </font>
    <font>
      <sz val="11"/>
      <name val="Arial"/>
      <family val="2"/>
      <charset val="238"/>
    </font>
    <font>
      <b/>
      <sz val="12"/>
      <name val="Arial"/>
      <family val="2"/>
      <charset val="238"/>
    </font>
    <font>
      <sz val="12"/>
      <name val="Arial"/>
      <family val="2"/>
      <charset val="238"/>
    </font>
    <font>
      <vertAlign val="superscript"/>
      <sz val="11"/>
      <name val="Arial"/>
      <family val="2"/>
      <charset val="238"/>
    </font>
    <font>
      <b/>
      <sz val="11"/>
      <name val="Arial"/>
      <family val="2"/>
      <charset val="238"/>
    </font>
    <font>
      <sz val="12"/>
      <name val="Arial"/>
      <family val="2"/>
      <charset val="1"/>
    </font>
    <font>
      <b/>
      <sz val="14"/>
      <name val="Arial"/>
      <family val="2"/>
      <charset val="238"/>
    </font>
    <font>
      <sz val="8"/>
      <name val="Arial"/>
      <family val="2"/>
      <charset val="238"/>
    </font>
    <font>
      <sz val="10"/>
      <name val="Arial"/>
      <family val="2"/>
      <charset val="238"/>
    </font>
    <font>
      <b/>
      <sz val="10"/>
      <name val="Arial"/>
      <family val="2"/>
      <charset val="238"/>
    </font>
    <font>
      <sz val="10"/>
      <name val="Arial CE"/>
      <charset val="238"/>
    </font>
    <font>
      <sz val="9"/>
      <name val="Arial"/>
      <family val="2"/>
      <charset val="238"/>
    </font>
    <font>
      <sz val="12"/>
      <name val="Tms Rmn"/>
    </font>
    <font>
      <sz val="10"/>
      <name val="Helv"/>
    </font>
    <font>
      <sz val="12"/>
      <color indexed="10"/>
      <name val="Arial"/>
      <family val="2"/>
      <charset val="1"/>
    </font>
    <font>
      <sz val="10"/>
      <name val="Arial"/>
      <charset val="238"/>
    </font>
    <font>
      <b/>
      <u/>
      <sz val="10"/>
      <color theme="0"/>
      <name val="Arial"/>
      <family val="2"/>
      <charset val="238"/>
    </font>
    <font>
      <b/>
      <sz val="10"/>
      <color theme="0"/>
      <name val="Arial"/>
      <family val="2"/>
      <charset val="238"/>
    </font>
    <font>
      <sz val="10"/>
      <name val="Arial CE"/>
      <family val="2"/>
      <charset val="238"/>
    </font>
    <font>
      <sz val="10"/>
      <name val="Times New Roman"/>
      <family val="1"/>
      <charset val="238"/>
    </font>
    <font>
      <sz val="11"/>
      <name val="Arial"/>
      <family val="2"/>
    </font>
    <font>
      <sz val="11"/>
      <color indexed="8"/>
      <name val="Calibri"/>
      <family val="2"/>
      <charset val="238"/>
    </font>
    <font>
      <u/>
      <sz val="10"/>
      <color indexed="12"/>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imes New Roman CE"/>
      <family val="1"/>
      <charset val="238"/>
    </font>
    <font>
      <sz val="12"/>
      <name val="Times New Roman CE"/>
      <family val="1"/>
      <charset val="238"/>
    </font>
    <font>
      <sz val="10"/>
      <name val="Helv"/>
      <family val="2"/>
    </font>
    <font>
      <sz val="10"/>
      <color indexed="8"/>
      <name val="Arial CE"/>
      <charset val="238"/>
    </font>
    <font>
      <sz val="11"/>
      <color indexed="8"/>
      <name val="Calibri"/>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charset val="238"/>
    </font>
    <font>
      <sz val="11"/>
      <name val="Arial CE"/>
      <charset val="238"/>
    </font>
    <font>
      <b/>
      <sz val="11"/>
      <name val="Arial CE"/>
      <family val="2"/>
      <charset val="238"/>
    </font>
    <font>
      <sz val="9"/>
      <name val="Arial"/>
      <family val="2"/>
    </font>
    <font>
      <sz val="12"/>
      <name val="HRHelvetica"/>
    </font>
    <font>
      <b/>
      <sz val="18"/>
      <color indexed="62"/>
      <name val="Cambria"/>
      <family val="2"/>
      <charset val="238"/>
    </font>
    <font>
      <sz val="11"/>
      <color indexed="60"/>
      <name val="Calibri"/>
      <family val="2"/>
    </font>
    <font>
      <sz val="10"/>
      <name val="Arial CE"/>
      <family val="2"/>
    </font>
    <font>
      <sz val="10"/>
      <color indexed="8"/>
      <name val="Arial CE"/>
      <family val="2"/>
      <charset val="238"/>
    </font>
    <font>
      <sz val="10"/>
      <name val="Helv"/>
      <charset val="204"/>
    </font>
    <font>
      <sz val="12"/>
      <name val="Arial CE"/>
      <family val="2"/>
      <charset val="238"/>
    </font>
    <font>
      <b/>
      <sz val="11"/>
      <color indexed="60"/>
      <name val="Calibri"/>
      <family val="2"/>
      <charset val="238"/>
    </font>
    <font>
      <b/>
      <sz val="15"/>
      <color indexed="48"/>
      <name val="Calibri"/>
      <family val="2"/>
      <charset val="238"/>
    </font>
    <font>
      <b/>
      <sz val="13"/>
      <color indexed="48"/>
      <name val="Calibri"/>
      <family val="2"/>
      <charset val="238"/>
    </font>
    <font>
      <b/>
      <sz val="11"/>
      <color indexed="48"/>
      <name val="Calibri"/>
      <family val="2"/>
      <charset val="238"/>
    </font>
    <font>
      <sz val="10"/>
      <color indexed="8"/>
      <name val="Century Gothic"/>
      <family val="2"/>
      <charset val="238"/>
    </font>
    <font>
      <sz val="6.8"/>
      <color indexed="8"/>
      <name val="Arial Unicode MS"/>
      <family val="2"/>
      <charset val="238"/>
    </font>
    <font>
      <sz val="11"/>
      <color indexed="59"/>
      <name val="Calibri"/>
      <family val="2"/>
      <charset val="238"/>
    </font>
    <font>
      <sz val="11"/>
      <color indexed="8"/>
      <name val="Arial"/>
      <family val="2"/>
    </font>
    <font>
      <b/>
      <sz val="18"/>
      <color indexed="48"/>
      <name val="Cambria"/>
      <family val="2"/>
      <charset val="238"/>
    </font>
    <font>
      <sz val="12"/>
      <color indexed="8"/>
      <name val="Arial"/>
      <family val="2"/>
    </font>
    <font>
      <sz val="9"/>
      <color theme="1"/>
      <name val="Tahoma"/>
      <family val="2"/>
      <charset val="238"/>
    </font>
    <font>
      <b/>
      <i/>
      <sz val="16"/>
      <color theme="1"/>
      <name val="Arial"/>
      <family val="2"/>
      <charset val="238"/>
    </font>
    <font>
      <sz val="11"/>
      <color theme="1"/>
      <name val="Calibri"/>
      <family val="2"/>
      <scheme val="minor"/>
    </font>
    <font>
      <b/>
      <i/>
      <u/>
      <sz val="11"/>
      <color theme="1"/>
      <name val="Arial"/>
      <family val="2"/>
      <charset val="238"/>
    </font>
    <font>
      <b/>
      <u/>
      <sz val="14"/>
      <color theme="0"/>
      <name val="Arial"/>
      <family val="2"/>
      <charset val="238"/>
    </font>
    <font>
      <b/>
      <u/>
      <sz val="16"/>
      <color theme="0"/>
      <name val="Arial"/>
      <family val="2"/>
      <charset val="238"/>
    </font>
    <font>
      <u/>
      <sz val="11"/>
      <name val="Arial"/>
      <family val="2"/>
      <charset val="238"/>
    </font>
    <font>
      <b/>
      <u/>
      <sz val="11"/>
      <name val="Arial"/>
      <family val="2"/>
      <charset val="238"/>
    </font>
  </fonts>
  <fills count="66">
    <fill>
      <patternFill patternType="none"/>
    </fill>
    <fill>
      <patternFill patternType="gray125"/>
    </fill>
    <fill>
      <patternFill patternType="solid">
        <fgColor indexed="42"/>
        <bgColor indexed="27"/>
      </patternFill>
    </fill>
    <fill>
      <patternFill patternType="solid">
        <fgColor indexed="22"/>
        <bgColor indexed="31"/>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31"/>
      </patternFill>
    </fill>
    <fill>
      <patternFill patternType="solid">
        <fgColor rgb="FF002060"/>
        <bgColor indexed="64"/>
      </patternFill>
    </fill>
    <fill>
      <patternFill patternType="solid">
        <fgColor indexed="31"/>
        <bgColor indexed="44"/>
      </patternFill>
    </fill>
    <fill>
      <patternFill patternType="solid">
        <fgColor indexed="31"/>
      </patternFill>
    </fill>
    <fill>
      <patternFill patternType="solid">
        <fgColor indexed="45"/>
        <bgColor indexed="46"/>
      </patternFill>
    </fill>
    <fill>
      <patternFill patternType="solid">
        <fgColor indexed="45"/>
      </patternFill>
    </fill>
    <fill>
      <patternFill patternType="solid">
        <fgColor indexed="42"/>
        <bgColor indexed="26"/>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1"/>
        <bgColor indexed="27"/>
      </patternFill>
    </fill>
    <fill>
      <patternFill patternType="solid">
        <fgColor indexed="27"/>
      </patternFill>
    </fill>
    <fill>
      <patternFill patternType="solid">
        <fgColor indexed="27"/>
        <bgColor indexed="44"/>
      </patternFill>
    </fill>
    <fill>
      <patternFill patternType="solid">
        <fgColor indexed="47"/>
      </patternFill>
    </fill>
    <fill>
      <patternFill patternType="solid">
        <fgColor indexed="47"/>
        <bgColor indexed="22"/>
      </patternFill>
    </fill>
    <fill>
      <patternFill patternType="solid">
        <fgColor indexed="50"/>
        <bgColor indexed="64"/>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19"/>
        <bgColor indexed="23"/>
      </patternFill>
    </fill>
    <fill>
      <patternFill patternType="solid">
        <fgColor indexed="51"/>
      </patternFill>
    </fill>
    <fill>
      <patternFill patternType="solid">
        <fgColor indexed="51"/>
        <bgColor indexed="13"/>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60"/>
        <bgColor indexed="59"/>
      </patternFill>
    </fill>
    <fill>
      <patternFill patternType="solid">
        <fgColor indexed="52"/>
      </patternFill>
    </fill>
    <fill>
      <patternFill patternType="solid">
        <fgColor indexed="52"/>
        <bgColor indexed="51"/>
      </patternFill>
    </fill>
    <fill>
      <patternFill patternType="solid">
        <fgColor indexed="62"/>
        <bgColor indexed="63"/>
      </patternFill>
    </fill>
    <fill>
      <patternFill patternType="solid">
        <fgColor indexed="62"/>
      </patternFill>
    </fill>
    <fill>
      <patternFill patternType="solid">
        <fgColor indexed="10"/>
        <bgColor indexed="16"/>
      </patternFill>
    </fill>
    <fill>
      <patternFill patternType="solid">
        <fgColor indexed="10"/>
      </patternFill>
    </fill>
    <fill>
      <patternFill patternType="solid">
        <fgColor indexed="54"/>
        <bgColor indexed="23"/>
      </patternFill>
    </fill>
    <fill>
      <patternFill patternType="solid">
        <fgColor indexed="57"/>
      </patternFill>
    </fill>
    <fill>
      <patternFill patternType="solid">
        <fgColor indexed="25"/>
        <bgColor indexed="61"/>
      </patternFill>
    </fill>
    <fill>
      <patternFill patternType="solid">
        <fgColor indexed="53"/>
      </patternFill>
    </fill>
    <fill>
      <patternFill patternType="solid">
        <fgColor indexed="22"/>
      </patternFill>
    </fill>
    <fill>
      <patternFill patternType="solid">
        <fgColor indexed="26"/>
      </patternFill>
    </fill>
    <fill>
      <patternFill patternType="solid">
        <fgColor indexed="26"/>
        <bgColor indexed="43"/>
      </patternFill>
    </fill>
    <fill>
      <patternFill patternType="solid">
        <fgColor indexed="26"/>
        <bgColor indexed="9"/>
      </patternFill>
    </fill>
    <fill>
      <patternFill patternType="solid">
        <fgColor indexed="55"/>
        <bgColor indexed="23"/>
      </patternFill>
    </fill>
    <fill>
      <patternFill patternType="solid">
        <fgColor indexed="55"/>
      </patternFill>
    </fill>
    <fill>
      <patternFill patternType="solid">
        <fgColor indexed="42"/>
        <bgColor indexed="44"/>
      </patternFill>
    </fill>
    <fill>
      <patternFill patternType="solid">
        <fgColor indexed="45"/>
        <bgColor indexed="29"/>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bgColor indexed="26"/>
      </patternFill>
    </fill>
    <fill>
      <patternFill patternType="solid">
        <fgColor indexed="43"/>
      </patternFill>
    </fill>
    <fill>
      <patternFill patternType="solid">
        <fgColor indexed="47"/>
        <bgColor indexed="64"/>
      </patternFill>
    </fill>
    <fill>
      <patternFill patternType="solid">
        <fgColor indexed="27"/>
        <bgColor indexed="41"/>
      </patternFill>
    </fill>
    <fill>
      <patternFill patternType="solid">
        <fgColor theme="5" tint="0.39994506668294322"/>
        <bgColor indexed="64"/>
      </patternFill>
    </fill>
    <fill>
      <patternFill patternType="solid">
        <fgColor theme="9" tint="-0.24994659260841701"/>
        <bgColor indexed="64"/>
      </patternFill>
    </fill>
    <fill>
      <patternFill patternType="solid">
        <fgColor theme="4" tint="-0.249977111117893"/>
        <bgColor indexed="64"/>
      </patternFill>
    </fill>
  </fills>
  <borders count="23">
    <border>
      <left/>
      <right/>
      <top/>
      <bottom/>
      <diagonal/>
    </border>
    <border>
      <left/>
      <right/>
      <top style="double">
        <color indexed="8"/>
      </top>
      <bottom style="double">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medium">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right/>
      <top/>
      <bottom style="double">
        <color indexed="52"/>
      </bottom>
      <diagonal/>
    </border>
    <border>
      <left/>
      <right/>
      <top style="hair">
        <color indexed="8"/>
      </top>
      <bottom style="hair">
        <color indexed="8"/>
      </bottom>
      <diagonal/>
    </border>
    <border>
      <left/>
      <right/>
      <top style="medium">
        <color indexed="8"/>
      </top>
      <bottom/>
      <diagonal/>
    </border>
  </borders>
  <cellStyleXfs count="1092">
    <xf numFmtId="0" fontId="0" fillId="0" borderId="0">
      <alignment vertical="top"/>
    </xf>
    <xf numFmtId="165" fontId="3" fillId="0" borderId="0" applyFill="0" applyBorder="0">
      <alignment vertical="top"/>
    </xf>
    <xf numFmtId="166" fontId="3" fillId="0" borderId="0" applyFill="0" applyBorder="0">
      <alignment vertical="top"/>
    </xf>
    <xf numFmtId="167" fontId="3" fillId="0" borderId="0" applyFill="0" applyBorder="0">
      <alignment vertical="top"/>
    </xf>
    <xf numFmtId="168" fontId="3" fillId="0" borderId="0" applyFill="0" applyBorder="0">
      <alignment vertical="top"/>
    </xf>
    <xf numFmtId="169" fontId="3" fillId="0" borderId="0" applyFill="0" applyBorder="0">
      <alignment vertical="top"/>
    </xf>
    <xf numFmtId="165" fontId="3" fillId="0" borderId="0" applyFill="0" applyBorder="0">
      <alignment vertical="top"/>
    </xf>
    <xf numFmtId="170" fontId="3" fillId="0" borderId="0" applyFill="0" applyBorder="0">
      <alignment vertical="top"/>
    </xf>
    <xf numFmtId="166" fontId="3" fillId="0" borderId="0" applyFill="0" applyBorder="0">
      <alignment vertical="top"/>
    </xf>
    <xf numFmtId="165" fontId="25" fillId="0" borderId="0" applyFill="0" applyBorder="0" applyProtection="0">
      <alignment vertical="top"/>
    </xf>
    <xf numFmtId="166" fontId="25" fillId="0" borderId="0" applyFill="0" applyBorder="0" applyProtection="0">
      <alignment vertical="top"/>
    </xf>
    <xf numFmtId="171" fontId="4" fillId="0" borderId="0" applyFill="0" applyBorder="0">
      <alignment vertical="top"/>
    </xf>
    <xf numFmtId="38" fontId="5" fillId="0" borderId="1">
      <alignment vertical="center"/>
    </xf>
    <xf numFmtId="165" fontId="3" fillId="0" borderId="0" applyFill="0" applyBorder="0">
      <alignment vertical="top"/>
    </xf>
    <xf numFmtId="166" fontId="3" fillId="0" borderId="0" applyFill="0" applyBorder="0">
      <alignment vertical="top"/>
    </xf>
    <xf numFmtId="165" fontId="3" fillId="0" borderId="0" applyFill="0" applyBorder="0">
      <alignment vertical="top"/>
    </xf>
    <xf numFmtId="170" fontId="3" fillId="0" borderId="0" applyFill="0" applyBorder="0">
      <alignment vertical="top"/>
    </xf>
    <xf numFmtId="166" fontId="3" fillId="0" borderId="0" applyFill="0" applyBorder="0">
      <alignment vertical="top"/>
    </xf>
    <xf numFmtId="0" fontId="6" fillId="0" borderId="0"/>
    <xf numFmtId="0" fontId="7" fillId="0" borderId="2" applyNumberFormat="0" applyProtection="0">
      <alignment vertical="top"/>
    </xf>
    <xf numFmtId="0" fontId="7" fillId="0" borderId="3">
      <alignment horizontal="left" vertical="center"/>
    </xf>
    <xf numFmtId="0" fontId="8" fillId="0" borderId="0"/>
    <xf numFmtId="0" fontId="7" fillId="0" borderId="0"/>
    <xf numFmtId="0" fontId="9" fillId="0" borderId="0"/>
    <xf numFmtId="0" fontId="10" fillId="0" borderId="0"/>
    <xf numFmtId="0" fontId="11" fillId="0" borderId="0"/>
    <xf numFmtId="0" fontId="12" fillId="0" borderId="0"/>
    <xf numFmtId="0" fontId="6" fillId="0" borderId="0">
      <alignment horizontal="center"/>
    </xf>
    <xf numFmtId="0" fontId="13" fillId="0" borderId="0"/>
    <xf numFmtId="165" fontId="3" fillId="0" borderId="0" applyFill="0" applyBorder="0">
      <alignment vertical="top"/>
    </xf>
    <xf numFmtId="166" fontId="3" fillId="0" borderId="0" applyFill="0" applyBorder="0">
      <alignment vertical="top"/>
    </xf>
    <xf numFmtId="165" fontId="3" fillId="0" borderId="0" applyFill="0" applyBorder="0">
      <alignment vertical="top"/>
    </xf>
    <xf numFmtId="170" fontId="3" fillId="0" borderId="0" applyFill="0" applyBorder="0">
      <alignment vertical="top"/>
    </xf>
    <xf numFmtId="166" fontId="3" fillId="0" borderId="0" applyFill="0" applyBorder="0">
      <alignment vertical="top"/>
    </xf>
    <xf numFmtId="0" fontId="6" fillId="0" borderId="0">
      <alignment horizontal="center"/>
    </xf>
    <xf numFmtId="172" fontId="14" fillId="2" borderId="4">
      <alignment horizontal="center" vertical="center"/>
    </xf>
    <xf numFmtId="173" fontId="25" fillId="0" borderId="0" applyFill="0" applyBorder="0" applyProtection="0">
      <alignment vertical="top"/>
    </xf>
    <xf numFmtId="174" fontId="25" fillId="0" borderId="0" applyFill="0" applyBorder="0" applyProtection="0">
      <alignment vertical="top"/>
    </xf>
    <xf numFmtId="0" fontId="6" fillId="0" borderId="0"/>
    <xf numFmtId="0" fontId="15" fillId="0" borderId="0"/>
    <xf numFmtId="169" fontId="25" fillId="0" borderId="0" applyFill="0" applyBorder="0" applyProtection="0">
      <alignment vertical="top"/>
    </xf>
    <xf numFmtId="175" fontId="25" fillId="0" borderId="0" applyFill="0" applyBorder="0" applyProtection="0">
      <alignment vertical="top"/>
    </xf>
    <xf numFmtId="165" fontId="3" fillId="0" borderId="0" applyFill="0" applyBorder="0">
      <alignment vertical="top"/>
    </xf>
    <xf numFmtId="166" fontId="3" fillId="0" borderId="0" applyFill="0" applyBorder="0">
      <alignment vertical="top"/>
    </xf>
    <xf numFmtId="165" fontId="3" fillId="0" borderId="0" applyFill="0" applyBorder="0">
      <alignment vertical="top"/>
    </xf>
    <xf numFmtId="170" fontId="3" fillId="0" borderId="0" applyFill="0" applyBorder="0">
      <alignment vertical="top"/>
    </xf>
    <xf numFmtId="166" fontId="3" fillId="0" borderId="0" applyFill="0" applyBorder="0">
      <alignment vertical="top"/>
    </xf>
    <xf numFmtId="0" fontId="6" fillId="0" borderId="0"/>
    <xf numFmtId="49" fontId="4" fillId="0" borderId="0" applyFill="0" applyBorder="0">
      <alignment vertical="top"/>
    </xf>
    <xf numFmtId="176" fontId="3" fillId="0" borderId="0" applyFill="0" applyBorder="0">
      <alignment vertical="top"/>
    </xf>
    <xf numFmtId="177" fontId="3" fillId="0" borderId="0" applyFill="0" applyBorder="0">
      <alignment vertical="top"/>
    </xf>
    <xf numFmtId="0" fontId="16" fillId="0" borderId="0">
      <alignment horizontal="right"/>
    </xf>
    <xf numFmtId="0" fontId="6" fillId="0" borderId="0"/>
    <xf numFmtId="0" fontId="6" fillId="0" borderId="0">
      <alignment horizontal="center" textRotation="90"/>
    </xf>
    <xf numFmtId="179" fontId="25" fillId="0" borderId="0" applyFill="0" applyBorder="0" applyProtection="0">
      <alignment vertical="top"/>
    </xf>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9" fillId="0" borderId="0"/>
    <xf numFmtId="0" fontId="30" fillId="0" borderId="0"/>
    <xf numFmtId="0" fontId="2" fillId="0" borderId="0"/>
    <xf numFmtId="0" fontId="6" fillId="0" borderId="0"/>
    <xf numFmtId="179" fontId="2" fillId="0" borderId="0" applyFill="0" applyBorder="0" applyProtection="0">
      <alignment vertical="top"/>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1" fontId="2" fillId="0" borderId="0" applyFont="0" applyFill="0" applyBorder="0" applyAlignment="0" applyProtection="0"/>
    <xf numFmtId="0" fontId="6" fillId="0" borderId="0"/>
    <xf numFmtId="0" fontId="1" fillId="0" borderId="0"/>
    <xf numFmtId="0" fontId="37" fillId="0" borderId="0">
      <alignment horizontal="left" vertical="top" wrapText="1"/>
    </xf>
    <xf numFmtId="0" fontId="17" fillId="0" borderId="0">
      <alignment horizontal="left" vertical="top" wrapText="1"/>
    </xf>
    <xf numFmtId="0" fontId="86" fillId="0" borderId="0"/>
    <xf numFmtId="0" fontId="30" fillId="0" borderId="0"/>
    <xf numFmtId="0" fontId="2" fillId="0" borderId="0"/>
    <xf numFmtId="187" fontId="80" fillId="0" borderId="0" applyFill="0" applyBorder="0" applyProtection="0">
      <alignment horizontal="left" vertical="top"/>
    </xf>
    <xf numFmtId="0" fontId="37" fillId="63" borderId="0" applyNumberFormat="0" applyFont="0" applyBorder="0" applyAlignment="0" applyProtection="0">
      <alignment vertical="center"/>
    </xf>
    <xf numFmtId="0" fontId="80" fillId="0" borderId="0" applyFill="0" applyBorder="0" applyProtection="0">
      <alignment horizontal="justify" vertical="top" wrapText="1"/>
    </xf>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0" fillId="9" borderId="0" applyNumberFormat="0" applyBorder="0" applyAlignment="0" applyProtection="0"/>
    <xf numFmtId="0" fontId="60" fillId="11" borderId="0" applyNumberFormat="0" applyBorder="0" applyAlignment="0" applyProtection="0"/>
    <xf numFmtId="0" fontId="60" fillId="13" borderId="0" applyNumberFormat="0" applyBorder="0" applyAlignment="0" applyProtection="0"/>
    <xf numFmtId="0" fontId="60" fillId="15" borderId="0" applyNumberFormat="0" applyBorder="0" applyAlignment="0" applyProtection="0"/>
    <xf numFmtId="0" fontId="60" fillId="17" borderId="0" applyNumberFormat="0" applyBorder="0" applyAlignment="0" applyProtection="0"/>
    <xf numFmtId="0" fontId="60" fillId="19" borderId="0" applyNumberFormat="0" applyBorder="0" applyAlignment="0" applyProtection="0"/>
    <xf numFmtId="0" fontId="38" fillId="8" borderId="0" applyNumberFormat="0" applyBorder="0" applyAlignment="0" applyProtection="0"/>
    <xf numFmtId="0" fontId="60"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60"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60"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60" fillId="15"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60" fillId="17"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60" fillId="19" borderId="0" applyNumberFormat="0" applyBorder="0" applyAlignment="0" applyProtection="0"/>
    <xf numFmtId="0" fontId="38" fillId="19" borderId="0" applyNumberFormat="0" applyBorder="0" applyAlignment="0" applyProtection="0"/>
    <xf numFmtId="0" fontId="6" fillId="21" borderId="0" applyNumberFormat="0" applyFont="0" applyBorder="0" applyAlignment="0" applyProtection="0">
      <alignment vertical="center"/>
    </xf>
    <xf numFmtId="0" fontId="80" fillId="0" borderId="0" applyFill="0" applyBorder="0" applyProtection="0">
      <alignment horizontal="center"/>
    </xf>
    <xf numFmtId="0" fontId="37" fillId="64" borderId="0" applyNumberFormat="0" applyFont="0" applyBorder="0" applyAlignment="0" applyProtection="0">
      <alignment vertical="center"/>
    </xf>
    <xf numFmtId="164" fontId="80" fillId="0" borderId="0" applyFill="0" applyBorder="0" applyProtection="0">
      <alignment horizontal="right"/>
    </xf>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0" fillId="23" borderId="0" applyNumberFormat="0" applyBorder="0" applyAlignment="0" applyProtection="0"/>
    <xf numFmtId="0" fontId="60" fillId="25" borderId="0" applyNumberFormat="0" applyBorder="0" applyAlignment="0" applyProtection="0"/>
    <xf numFmtId="0" fontId="60" fillId="27" borderId="0" applyNumberFormat="0" applyBorder="0" applyAlignment="0" applyProtection="0"/>
    <xf numFmtId="0" fontId="60" fillId="15" borderId="0" applyNumberFormat="0" applyBorder="0" applyAlignment="0" applyProtection="0"/>
    <xf numFmtId="0" fontId="60" fillId="23" borderId="0" applyNumberFormat="0" applyBorder="0" applyAlignment="0" applyProtection="0"/>
    <xf numFmtId="0" fontId="60" fillId="29"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4" borderId="0" applyNumberFormat="0" applyBorder="0" applyAlignment="0" applyProtection="0"/>
    <xf numFmtId="0" fontId="60"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60" fillId="27" borderId="0" applyNumberFormat="0" applyBorder="0" applyAlignment="0" applyProtection="0"/>
    <xf numFmtId="0" fontId="38" fillId="27" borderId="0" applyNumberFormat="0" applyBorder="0" applyAlignment="0" applyProtection="0"/>
    <xf numFmtId="0" fontId="38" fillId="14" borderId="0" applyNumberFormat="0" applyBorder="0" applyAlignment="0" applyProtection="0"/>
    <xf numFmtId="0" fontId="60" fillId="15" borderId="0" applyNumberFormat="0" applyBorder="0" applyAlignment="0" applyProtection="0"/>
    <xf numFmtId="0" fontId="38" fillId="15" borderId="0" applyNumberFormat="0" applyBorder="0" applyAlignment="0" applyProtection="0"/>
    <xf numFmtId="0" fontId="38" fillId="22" borderId="0" applyNumberFormat="0" applyBorder="0" applyAlignment="0" applyProtection="0"/>
    <xf numFmtId="0" fontId="60" fillId="23" borderId="0" applyNumberFormat="0" applyBorder="0" applyAlignment="0" applyProtection="0"/>
    <xf numFmtId="0" fontId="38" fillId="23" borderId="0" applyNumberFormat="0" applyBorder="0" applyAlignment="0" applyProtection="0"/>
    <xf numFmtId="0" fontId="38" fillId="30" borderId="0" applyNumberFormat="0" applyBorder="0" applyAlignment="0" applyProtection="0"/>
    <xf numFmtId="0" fontId="60" fillId="29" borderId="0" applyNumberFormat="0" applyBorder="0" applyAlignment="0" applyProtection="0"/>
    <xf numFmtId="0" fontId="38" fillId="29"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1"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6"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7" borderId="0" applyNumberFormat="0" applyBorder="0" applyAlignment="0" applyProtection="0"/>
    <xf numFmtId="0" fontId="62" fillId="32" borderId="0" applyNumberFormat="0" applyBorder="0" applyAlignment="0" applyProtection="0"/>
    <xf numFmtId="0" fontId="62" fillId="25" borderId="0" applyNumberFormat="0" applyBorder="0" applyAlignment="0" applyProtection="0"/>
    <xf numFmtId="0" fontId="62" fillId="27"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40" fillId="31" borderId="0" applyNumberFormat="0" applyBorder="0" applyAlignment="0" applyProtection="0"/>
    <xf numFmtId="0" fontId="62" fillId="32" borderId="0" applyNumberFormat="0" applyBorder="0" applyAlignment="0" applyProtection="0"/>
    <xf numFmtId="0" fontId="40" fillId="24" borderId="0" applyNumberFormat="0" applyBorder="0" applyAlignment="0" applyProtection="0"/>
    <xf numFmtId="0" fontId="62" fillId="25" borderId="0" applyNumberFormat="0" applyBorder="0" applyAlignment="0" applyProtection="0"/>
    <xf numFmtId="0" fontId="40" fillId="26" borderId="0" applyNumberFormat="0" applyBorder="0" applyAlignment="0" applyProtection="0"/>
    <xf numFmtId="0" fontId="62" fillId="27" borderId="0" applyNumberFormat="0" applyBorder="0" applyAlignment="0" applyProtection="0"/>
    <xf numFmtId="0" fontId="40" fillId="33" borderId="0" applyNumberFormat="0" applyBorder="0" applyAlignment="0" applyProtection="0"/>
    <xf numFmtId="0" fontId="62" fillId="34" borderId="0" applyNumberFormat="0" applyBorder="0" applyAlignment="0" applyProtection="0"/>
    <xf numFmtId="0" fontId="40" fillId="35" borderId="0" applyNumberFormat="0" applyBorder="0" applyAlignment="0" applyProtection="0"/>
    <xf numFmtId="0" fontId="62" fillId="36" borderId="0" applyNumberFormat="0" applyBorder="0" applyAlignment="0" applyProtection="0"/>
    <xf numFmtId="0" fontId="40" fillId="39" borderId="0" applyNumberFormat="0" applyBorder="0" applyAlignment="0" applyProtection="0"/>
    <xf numFmtId="0" fontId="62" fillId="38"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0"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3"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62" fillId="41" borderId="0" applyNumberFormat="0" applyBorder="0" applyAlignment="0" applyProtection="0"/>
    <xf numFmtId="0" fontId="62" fillId="43" borderId="0" applyNumberFormat="0" applyBorder="0" applyAlignment="0" applyProtection="0"/>
    <xf numFmtId="0" fontId="62" fillId="45"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62" fillId="47" borderId="0" applyNumberFormat="0" applyBorder="0" applyAlignment="0" applyProtection="0"/>
    <xf numFmtId="0" fontId="63" fillId="48" borderId="11" applyNumberFormat="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64" fillId="48" borderId="12" applyNumberFormat="0" applyAlignment="0" applyProtection="0"/>
    <xf numFmtId="0" fontId="2" fillId="49" borderId="13" applyNumberFormat="0" applyFont="0" applyAlignment="0" applyProtection="0"/>
    <xf numFmtId="0" fontId="87" fillId="50" borderId="13" applyNumberFormat="0" applyAlignment="0" applyProtection="0"/>
    <xf numFmtId="0" fontId="6" fillId="49" borderId="13" applyNumberFormat="0" applyFont="0" applyAlignment="0" applyProtection="0"/>
    <xf numFmtId="0" fontId="2" fillId="49" borderId="13" applyNumberFormat="0" applyFont="0" applyAlignment="0" applyProtection="0"/>
    <xf numFmtId="0" fontId="2" fillId="51" borderId="13" applyNumberFormat="0" applyAlignment="0" applyProtection="0"/>
    <xf numFmtId="0" fontId="2" fillId="51" borderId="13" applyNumberFormat="0" applyAlignment="0" applyProtection="0"/>
    <xf numFmtId="0" fontId="2" fillId="49" borderId="13" applyNumberFormat="0" applyFont="0" applyAlignment="0" applyProtection="0"/>
    <xf numFmtId="0" fontId="2" fillId="49" borderId="13" applyNumberFormat="0" applyFont="0" applyAlignment="0" applyProtection="0"/>
    <xf numFmtId="0" fontId="6" fillId="49" borderId="13" applyNumberFormat="0" applyFont="0" applyAlignment="0" applyProtection="0"/>
    <xf numFmtId="0" fontId="2" fillId="51" borderId="13" applyNumberFormat="0" applyAlignment="0" applyProtection="0"/>
    <xf numFmtId="0" fontId="2" fillId="49" borderId="13" applyNumberFormat="0" applyFont="0" applyAlignment="0" applyProtection="0"/>
    <xf numFmtId="0" fontId="81" fillId="50" borderId="13" applyNumberForma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88" fillId="3" borderId="12" applyNumberFormat="0" applyAlignment="0" applyProtection="0"/>
    <xf numFmtId="0" fontId="88" fillId="3" borderId="12" applyNumberFormat="0" applyAlignment="0" applyProtection="0"/>
    <xf numFmtId="0" fontId="42" fillId="48" borderId="12" applyNumberFormat="0" applyAlignment="0" applyProtection="0"/>
    <xf numFmtId="0" fontId="88" fillId="3" borderId="12" applyNumberFormat="0" applyAlignment="0" applyProtection="0"/>
    <xf numFmtId="0" fontId="43" fillId="52" borderId="14" applyNumberFormat="0" applyAlignment="0" applyProtection="0"/>
    <xf numFmtId="0" fontId="43" fillId="52" borderId="14" applyNumberFormat="0" applyAlignment="0" applyProtection="0"/>
    <xf numFmtId="0" fontId="43" fillId="53" borderId="14" applyNumberFormat="0" applyAlignment="0" applyProtection="0"/>
    <xf numFmtId="0" fontId="43" fillId="52" borderId="1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82" fontId="2"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8" fillId="0" borderId="0" applyFont="0" applyFill="0" applyBorder="0" applyAlignment="0" applyProtection="0"/>
    <xf numFmtId="43" fontId="2" fillId="0" borderId="0" applyFont="0" applyFill="0" applyBorder="0" applyAlignment="0" applyProtection="0"/>
    <xf numFmtId="182" fontId="6" fillId="0" borderId="0" applyFont="0" applyFill="0" applyBorder="0" applyAlignment="0" applyProtection="0"/>
    <xf numFmtId="43" fontId="2" fillId="0" borderId="0" applyFont="0" applyFill="0" applyBorder="0" applyAlignment="0" applyProtection="0"/>
    <xf numFmtId="182" fontId="2" fillId="0" borderId="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82"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84"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18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5" fontId="98" fillId="0" borderId="0">
      <alignment horizontal="left" wrapText="1" indent="1"/>
    </xf>
    <xf numFmtId="0" fontId="45" fillId="13"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2" borderId="0" applyNumberFormat="0" applyBorder="0" applyAlignment="0" applyProtection="0"/>
    <xf numFmtId="0" fontId="68" fillId="13" borderId="0" applyNumberFormat="0" applyBorder="0" applyAlignment="0" applyProtection="0"/>
    <xf numFmtId="0" fontId="45" fillId="2" borderId="0" applyNumberFormat="0" applyBorder="0" applyAlignment="0" applyProtection="0"/>
    <xf numFmtId="0" fontId="45" fillId="54" borderId="0" applyNumberFormat="0" applyBorder="0" applyAlignment="0" applyProtection="0"/>
    <xf numFmtId="0" fontId="65" fillId="19" borderId="12" applyNumberFormat="0" applyAlignment="0" applyProtection="0"/>
    <xf numFmtId="0" fontId="66" fillId="0" borderId="15" applyNumberFormat="0" applyFill="0" applyAlignment="0" applyProtection="0"/>
    <xf numFmtId="0" fontId="67" fillId="0" borderId="0" applyNumberFormat="0" applyFill="0" applyBorder="0" applyAlignment="0" applyProtection="0"/>
    <xf numFmtId="188" fontId="2" fillId="0" borderId="0" applyFont="0" applyFill="0" applyBorder="0" applyAlignment="0" applyProtection="0"/>
    <xf numFmtId="0" fontId="38" fillId="0" borderId="0"/>
    <xf numFmtId="0" fontId="38" fillId="0" borderId="0"/>
    <xf numFmtId="0" fontId="38" fillId="0" borderId="0"/>
    <xf numFmtId="0" fontId="38" fillId="0" borderId="0"/>
    <xf numFmtId="0" fontId="38" fillId="55" borderId="0" applyNumberFormat="0" applyBorder="0" applyProtection="0">
      <alignment horizontal="justify" vertical="top" wrapText="1"/>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2" borderId="0" applyNumberFormat="0" applyBorder="0" applyAlignment="0" applyProtection="0"/>
    <xf numFmtId="0" fontId="68" fillId="13" borderId="0" applyNumberFormat="0" applyBorder="0" applyAlignment="0" applyProtection="0"/>
    <xf numFmtId="0" fontId="99" fillId="0" borderId="0">
      <alignment horizontal="center"/>
    </xf>
    <xf numFmtId="0" fontId="89" fillId="0" borderId="16" applyNumberFormat="0" applyFill="0" applyAlignment="0" applyProtection="0"/>
    <xf numFmtId="0" fontId="89" fillId="0" borderId="16" applyNumberFormat="0" applyFill="0" applyAlignment="0" applyProtection="0"/>
    <xf numFmtId="0" fontId="46" fillId="0" borderId="16" applyNumberFormat="0" applyFill="0" applyAlignment="0" applyProtection="0"/>
    <xf numFmtId="0" fontId="89" fillId="0" borderId="16"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47" fillId="0" borderId="17" applyNumberFormat="0" applyFill="0" applyAlignment="0" applyProtection="0"/>
    <xf numFmtId="0" fontId="90" fillId="0" borderId="17"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48" fillId="0" borderId="18" applyNumberFormat="0" applyFill="0" applyAlignment="0" applyProtection="0"/>
    <xf numFmtId="0" fontId="91" fillId="0" borderId="1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99" fillId="0" borderId="0">
      <alignment horizontal="center" textRotation="9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9" fillId="18" borderId="12" applyNumberFormat="0" applyAlignment="0" applyProtection="0"/>
    <xf numFmtId="0" fontId="49" fillId="18" borderId="12" applyNumberFormat="0" applyAlignment="0" applyProtection="0"/>
    <xf numFmtId="0" fontId="49" fillId="19" borderId="12" applyNumberFormat="0" applyAlignment="0" applyProtection="0"/>
    <xf numFmtId="0" fontId="49" fillId="18" borderId="12" applyNumberFormat="0" applyAlignment="0" applyProtection="0"/>
    <xf numFmtId="0" fontId="40" fillId="40" borderId="0" applyNumberFormat="0" applyBorder="0" applyAlignment="0" applyProtection="0"/>
    <xf numFmtId="0" fontId="62" fillId="41" borderId="0" applyNumberFormat="0" applyBorder="0" applyAlignment="0" applyProtection="0"/>
    <xf numFmtId="0" fontId="40" fillId="42" borderId="0" applyNumberFormat="0" applyBorder="0" applyAlignment="0" applyProtection="0"/>
    <xf numFmtId="0" fontId="62" fillId="43" borderId="0" applyNumberFormat="0" applyBorder="0" applyAlignment="0" applyProtection="0"/>
    <xf numFmtId="0" fontId="40" fillId="56" borderId="0" applyNumberFormat="0" applyBorder="0" applyAlignment="0" applyProtection="0"/>
    <xf numFmtId="0" fontId="62" fillId="45" borderId="0" applyNumberFormat="0" applyBorder="0" applyAlignment="0" applyProtection="0"/>
    <xf numFmtId="0" fontId="40" fillId="33" borderId="0" applyNumberFormat="0" applyBorder="0" applyAlignment="0" applyProtection="0"/>
    <xf numFmtId="0" fontId="62" fillId="34" borderId="0" applyNumberFormat="0" applyBorder="0" applyAlignment="0" applyProtection="0"/>
    <xf numFmtId="0" fontId="40" fillId="35" borderId="0" applyNumberFormat="0" applyBorder="0" applyAlignment="0" applyProtection="0"/>
    <xf numFmtId="0" fontId="62" fillId="36" borderId="0" applyNumberFormat="0" applyBorder="0" applyAlignment="0" applyProtection="0"/>
    <xf numFmtId="0" fontId="40" fillId="57" borderId="0" applyNumberFormat="0" applyBorder="0" applyAlignment="0" applyProtection="0"/>
    <xf numFmtId="0" fontId="62" fillId="47" borderId="0" applyNumberFormat="0" applyBorder="0" applyAlignment="0" applyProtection="0"/>
    <xf numFmtId="0" fontId="52" fillId="48" borderId="11" applyNumberFormat="0" applyAlignment="0" applyProtection="0"/>
    <xf numFmtId="0" fontId="52" fillId="3" borderId="11" applyNumberFormat="0" applyAlignment="0" applyProtection="0"/>
    <xf numFmtId="0" fontId="52" fillId="48" borderId="11" applyNumberFormat="0" applyAlignment="0" applyProtection="0"/>
    <xf numFmtId="0" fontId="52" fillId="3" borderId="11" applyNumberFormat="0" applyAlignment="0" applyProtection="0"/>
    <xf numFmtId="0" fontId="63" fillId="48" borderId="11" applyNumberFormat="0" applyAlignment="0" applyProtection="0"/>
    <xf numFmtId="0" fontId="52" fillId="3" borderId="11" applyNumberFormat="0" applyAlignment="0" applyProtection="0"/>
    <xf numFmtId="0" fontId="52" fillId="58" borderId="11" applyNumberFormat="0" applyAlignment="0" applyProtection="0"/>
    <xf numFmtId="0" fontId="42" fillId="3" borderId="12" applyNumberFormat="0" applyAlignment="0" applyProtection="0"/>
    <xf numFmtId="0" fontId="64" fillId="48" borderId="12" applyNumberFormat="0" applyAlignment="0" applyProtection="0"/>
    <xf numFmtId="0" fontId="56" fillId="0" borderId="0">
      <alignment horizontal="right" vertical="top"/>
    </xf>
    <xf numFmtId="0" fontId="57" fillId="0" borderId="0">
      <alignment horizontal="justify" vertical="top" wrapText="1"/>
    </xf>
    <xf numFmtId="0" fontId="56" fillId="0" borderId="0">
      <alignment horizontal="left"/>
    </xf>
    <xf numFmtId="4" fontId="57" fillId="0" borderId="0">
      <alignment horizontal="right"/>
    </xf>
    <xf numFmtId="0" fontId="57" fillId="0" borderId="0">
      <alignment horizontal="right"/>
    </xf>
    <xf numFmtId="4" fontId="57" fillId="0" borderId="0">
      <alignment horizontal="right" wrapText="1"/>
    </xf>
    <xf numFmtId="0" fontId="57" fillId="0" borderId="0">
      <alignment horizontal="right"/>
    </xf>
    <xf numFmtId="4" fontId="57" fillId="0" borderId="0">
      <alignment horizontal="right"/>
    </xf>
    <xf numFmtId="0" fontId="92" fillId="0" borderId="0" applyBorder="0" applyProtection="0">
      <alignment horizontal="right" vertical="top" wrapText="1"/>
    </xf>
    <xf numFmtId="0" fontId="51" fillId="0" borderId="19" applyNumberFormat="0" applyFill="0" applyAlignment="0" applyProtection="0"/>
    <xf numFmtId="0" fontId="51" fillId="0" borderId="19" applyNumberFormat="0" applyFill="0" applyAlignment="0" applyProtection="0"/>
    <xf numFmtId="0" fontId="50" fillId="0" borderId="20" applyNumberFormat="0" applyFill="0" applyAlignment="0" applyProtection="0"/>
    <xf numFmtId="0" fontId="51" fillId="0" borderId="19" applyNumberFormat="0" applyFill="0" applyAlignment="0" applyProtection="0"/>
    <xf numFmtId="0" fontId="41" fillId="10" borderId="0" applyNumberFormat="0" applyBorder="0" applyAlignment="0" applyProtection="0"/>
    <xf numFmtId="0" fontId="69" fillId="11" borderId="0" applyNumberFormat="0" applyBorder="0" applyAlignment="0" applyProtection="0"/>
    <xf numFmtId="0" fontId="2" fillId="0" borderId="0">
      <alignment horizontal="justify" vertical="top" wrapText="1"/>
    </xf>
    <xf numFmtId="0" fontId="92" fillId="0" borderId="0" applyBorder="0">
      <alignment horizontal="justify" vertical="top" wrapText="1"/>
      <protection locked="0"/>
    </xf>
    <xf numFmtId="189" fontId="93" fillId="0" borderId="0" applyFill="0" applyBorder="0" applyProtection="0">
      <alignment horizontal="justify" vertical="top" wrapText="1"/>
    </xf>
    <xf numFmtId="0" fontId="93" fillId="0" borderId="0" applyNumberFormat="0" applyBorder="0">
      <alignment vertical="top" wrapText="1"/>
      <protection locked="0"/>
    </xf>
    <xf numFmtId="0" fontId="53" fillId="0" borderId="0" applyNumberFormat="0" applyFill="0" applyBorder="0" applyAlignment="0" applyProtection="0"/>
    <xf numFmtId="0" fontId="46" fillId="0" borderId="16" applyNumberFormat="0" applyFill="0" applyAlignment="0" applyProtection="0"/>
    <xf numFmtId="0" fontId="71" fillId="0" borderId="16" applyNumberFormat="0" applyFill="0" applyAlignment="0" applyProtection="0"/>
    <xf numFmtId="0" fontId="47" fillId="0" borderId="17" applyNumberFormat="0" applyFill="0" applyAlignment="0" applyProtection="0"/>
    <xf numFmtId="0" fontId="72" fillId="0" borderId="17" applyNumberFormat="0" applyFill="0" applyAlignment="0" applyProtection="0"/>
    <xf numFmtId="0" fontId="48" fillId="0" borderId="18" applyNumberFormat="0" applyFill="0" applyAlignment="0" applyProtection="0"/>
    <xf numFmtId="0" fontId="73" fillId="0" borderId="18" applyNumberFormat="0" applyFill="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53"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2" fillId="0" borderId="0"/>
    <xf numFmtId="0" fontId="94" fillId="59" borderId="0" applyNumberFormat="0" applyBorder="0" applyAlignment="0" applyProtection="0"/>
    <xf numFmtId="0" fontId="94" fillId="59" borderId="0" applyNumberFormat="0" applyBorder="0" applyAlignment="0" applyProtection="0"/>
    <xf numFmtId="0" fontId="51" fillId="60" borderId="0" applyNumberFormat="0" applyBorder="0" applyAlignment="0" applyProtection="0"/>
    <xf numFmtId="0" fontId="51" fillId="60" borderId="0" applyNumberFormat="0" applyFont="0" applyBorder="0" applyAlignment="0" applyProtection="0"/>
    <xf numFmtId="0" fontId="51" fillId="59" borderId="0" applyNumberFormat="0" applyBorder="0" applyAlignment="0" applyProtection="0"/>
    <xf numFmtId="0" fontId="83" fillId="60" borderId="0" applyNumberFormat="0" applyBorder="0" applyAlignment="0" applyProtection="0"/>
    <xf numFmtId="0" fontId="19" fillId="0" borderId="0"/>
    <xf numFmtId="0" fontId="2" fillId="0" borderId="0"/>
    <xf numFmtId="0" fontId="2" fillId="0" borderId="0"/>
    <xf numFmtId="0" fontId="2" fillId="0" borderId="0"/>
    <xf numFmtId="0" fontId="2" fillId="0" borderId="0"/>
    <xf numFmtId="0" fontId="2" fillId="0" borderId="0"/>
    <xf numFmtId="0" fontId="10" fillId="0" borderId="0"/>
    <xf numFmtId="0" fontId="19" fillId="0" borderId="0"/>
    <xf numFmtId="0" fontId="6" fillId="0" borderId="0"/>
    <xf numFmtId="0" fontId="2" fillId="0" borderId="0"/>
    <xf numFmtId="0" fontId="2" fillId="0" borderId="0"/>
    <xf numFmtId="0" fontId="2" fillId="0" borderId="0"/>
    <xf numFmtId="0" fontId="27" fillId="0" borderId="0"/>
    <xf numFmtId="0" fontId="35" fillId="0" borderId="0"/>
    <xf numFmtId="0" fontId="1" fillId="0" borderId="0"/>
    <xf numFmtId="0" fontId="1" fillId="0" borderId="0"/>
    <xf numFmtId="0" fontId="6" fillId="0" borderId="0"/>
    <xf numFmtId="0" fontId="2" fillId="0" borderId="0"/>
    <xf numFmtId="0" fontId="2" fillId="0" borderId="0"/>
    <xf numFmtId="0" fontId="38" fillId="0" borderId="0"/>
    <xf numFmtId="0" fontId="2" fillId="0" borderId="0"/>
    <xf numFmtId="0" fontId="2" fillId="0" borderId="0"/>
    <xf numFmtId="0" fontId="28" fillId="0" borderId="0">
      <alignment horizontal="justify" wrapText="1"/>
    </xf>
    <xf numFmtId="0" fontId="2" fillId="0" borderId="0"/>
    <xf numFmtId="0" fontId="37" fillId="0" borderId="0">
      <alignment horizontal="left" vertical="top" wrapText="1"/>
    </xf>
    <xf numFmtId="0" fontId="2" fillId="0" borderId="0"/>
    <xf numFmtId="0" fontId="2" fillId="0" borderId="0"/>
    <xf numFmtId="0" fontId="2" fillId="0" borderId="0"/>
    <xf numFmtId="0" fontId="28" fillId="0" borderId="0">
      <alignment horizontal="justify" wrapText="1"/>
    </xf>
    <xf numFmtId="0" fontId="2" fillId="0" borderId="0"/>
    <xf numFmtId="0" fontId="1" fillId="0" borderId="0"/>
    <xf numFmtId="0" fontId="6" fillId="0" borderId="0"/>
    <xf numFmtId="0" fontId="2" fillId="0" borderId="0"/>
    <xf numFmtId="2"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2" fontId="5" fillId="0" borderId="0"/>
    <xf numFmtId="0" fontId="2" fillId="0" borderId="0"/>
    <xf numFmtId="0" fontId="1" fillId="0" borderId="0"/>
    <xf numFmtId="0" fontId="2" fillId="0" borderId="0"/>
    <xf numFmtId="0" fontId="2" fillId="0" borderId="0"/>
    <xf numFmtId="0" fontId="27" fillId="0" borderId="0"/>
    <xf numFmtId="0" fontId="35" fillId="0" borderId="0"/>
    <xf numFmtId="0" fontId="2" fillId="0" borderId="0"/>
    <xf numFmtId="0" fontId="35" fillId="0" borderId="0"/>
    <xf numFmtId="0" fontId="27" fillId="0" borderId="0"/>
    <xf numFmtId="0" fontId="2" fillId="0" borderId="0"/>
    <xf numFmtId="0" fontId="6" fillId="0" borderId="0"/>
    <xf numFmtId="0" fontId="81" fillId="0" borderId="0"/>
    <xf numFmtId="0" fontId="2" fillId="0" borderId="0"/>
    <xf numFmtId="0" fontId="2" fillId="0" borderId="0"/>
    <xf numFmtId="0" fontId="6" fillId="0" borderId="0"/>
    <xf numFmtId="49" fontId="78" fillId="0" borderId="0">
      <alignment horizontal="justify" vertical="justify" wrapText="1"/>
      <protection locked="0"/>
    </xf>
    <xf numFmtId="49" fontId="78" fillId="0" borderId="0">
      <alignment horizontal="justify" vertical="justify" wrapText="1"/>
      <protection locked="0"/>
    </xf>
    <xf numFmtId="0" fontId="2" fillId="0" borderId="0"/>
    <xf numFmtId="0" fontId="2" fillId="0" borderId="0"/>
    <xf numFmtId="0" fontId="1" fillId="0" borderId="0"/>
    <xf numFmtId="190" fontId="2" fillId="0" borderId="0"/>
    <xf numFmtId="0" fontId="2" fillId="0" borderId="0"/>
    <xf numFmtId="0" fontId="2" fillId="0" borderId="0"/>
    <xf numFmtId="0" fontId="2" fillId="0" borderId="0"/>
    <xf numFmtId="0" fontId="100" fillId="0" borderId="0"/>
    <xf numFmtId="0" fontId="38" fillId="0" borderId="0"/>
    <xf numFmtId="0" fontId="2" fillId="0" borderId="0"/>
    <xf numFmtId="0" fontId="38" fillId="0" borderId="0"/>
    <xf numFmtId="0" fontId="100"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1" fillId="0" borderId="0"/>
    <xf numFmtId="0" fontId="1" fillId="0" borderId="0"/>
    <xf numFmtId="0" fontId="1" fillId="0" borderId="0"/>
    <xf numFmtId="4" fontId="17" fillId="0" borderId="0">
      <alignment horizontal="justify" vertical="justify"/>
    </xf>
    <xf numFmtId="3" fontId="95" fillId="0" borderId="0">
      <alignment horizontal="justify" vertical="justify"/>
    </xf>
    <xf numFmtId="0" fontId="17" fillId="0" borderId="0">
      <alignment horizontal="justify"/>
    </xf>
    <xf numFmtId="4" fontId="37" fillId="0" borderId="0">
      <alignment horizontal="justify"/>
    </xf>
    <xf numFmtId="0" fontId="1" fillId="0" borderId="0"/>
    <xf numFmtId="0" fontId="2" fillId="0" borderId="0"/>
    <xf numFmtId="0" fontId="84" fillId="0" borderId="0"/>
    <xf numFmtId="0" fontId="6" fillId="50" borderId="13" applyNumberFormat="0" applyAlignment="0" applyProtection="0"/>
    <xf numFmtId="0" fontId="6" fillId="50" borderId="13" applyNumberFormat="0" applyAlignment="0" applyProtection="0"/>
    <xf numFmtId="0" fontId="38"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51" borderId="13" applyNumberFormat="0" applyAlignment="0" applyProtection="0"/>
    <xf numFmtId="0" fontId="38" fillId="49" borderId="13" applyNumberFormat="0" applyFont="0" applyAlignment="0" applyProtection="0"/>
    <xf numFmtId="0" fontId="38" fillId="49" borderId="13" applyNumberFormat="0" applyFont="0" applyAlignment="0" applyProtection="0"/>
    <xf numFmtId="0" fontId="38"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2" fillId="49" borderId="13" applyNumberFormat="0" applyFont="0" applyAlignment="0" applyProtection="0"/>
    <xf numFmtId="0" fontId="61" fillId="0" borderId="0"/>
    <xf numFmtId="0" fontId="61" fillId="0" borderId="0"/>
    <xf numFmtId="0" fontId="2" fillId="0" borderId="0"/>
    <xf numFmtId="0" fontId="61" fillId="0" borderId="0"/>
    <xf numFmtId="0" fontId="2" fillId="0" borderId="0"/>
    <xf numFmtId="0" fontId="61" fillId="0" borderId="0">
      <alignment horizontal="left"/>
    </xf>
    <xf numFmtId="0" fontId="2" fillId="0" borderId="0"/>
    <xf numFmtId="0" fontId="2" fillId="0" borderId="0"/>
    <xf numFmtId="0" fontId="61" fillId="0" borderId="0">
      <alignment horizontal="left"/>
    </xf>
    <xf numFmtId="0" fontId="2" fillId="0" borderId="0"/>
    <xf numFmtId="0" fontId="2" fillId="0" borderId="0"/>
    <xf numFmtId="0" fontId="61" fillId="0" borderId="0">
      <alignment horizontal="left"/>
    </xf>
    <xf numFmtId="0" fontId="2" fillId="0" borderId="0"/>
    <xf numFmtId="0" fontId="2" fillId="0" borderId="0"/>
    <xf numFmtId="0" fontId="61" fillId="0" borderId="0">
      <alignment horizontal="left"/>
    </xf>
    <xf numFmtId="0" fontId="2" fillId="0" borderId="0"/>
    <xf numFmtId="0" fontId="2" fillId="0" borderId="0"/>
    <xf numFmtId="0" fontId="61" fillId="0" borderId="0">
      <alignment horizontal="left"/>
    </xf>
    <xf numFmtId="0" fontId="61" fillId="0" borderId="0">
      <alignment horizontal="left"/>
    </xf>
    <xf numFmtId="0" fontId="61" fillId="0" borderId="0"/>
    <xf numFmtId="0" fontId="61" fillId="0" borderId="0"/>
    <xf numFmtId="0" fontId="61" fillId="0" borderId="0">
      <alignment horizontal="left"/>
    </xf>
    <xf numFmtId="0" fontId="2" fillId="0" borderId="0"/>
    <xf numFmtId="0" fontId="2" fillId="0" borderId="0"/>
    <xf numFmtId="0" fontId="5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1" fillId="0" borderId="0"/>
    <xf numFmtId="0" fontId="61" fillId="0" borderId="0"/>
    <xf numFmtId="0" fontId="36"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6"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6" fillId="0" borderId="0"/>
    <xf numFmtId="0" fontId="36" fillId="0" borderId="0"/>
    <xf numFmtId="0" fontId="36" fillId="0" borderId="0"/>
    <xf numFmtId="0" fontId="36" fillId="0" borderId="0"/>
    <xf numFmtId="0" fontId="36" fillId="0" borderId="0"/>
    <xf numFmtId="0" fontId="36" fillId="0" borderId="0"/>
    <xf numFmtId="0" fontId="61" fillId="0" borderId="0"/>
    <xf numFmtId="0" fontId="61" fillId="0" borderId="0"/>
    <xf numFmtId="0" fontId="61" fillId="0" borderId="0"/>
    <xf numFmtId="0" fontId="36"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6" fillId="0" borderId="0"/>
    <xf numFmtId="0" fontId="61" fillId="0" borderId="0"/>
    <xf numFmtId="0" fontId="61" fillId="0" borderId="0"/>
    <xf numFmtId="0" fontId="61" fillId="0" borderId="0"/>
    <xf numFmtId="0" fontId="61" fillId="0" borderId="0"/>
    <xf numFmtId="0" fontId="61" fillId="0" borderId="0"/>
    <xf numFmtId="0" fontId="61" fillId="0" borderId="0"/>
    <xf numFmtId="0" fontId="36" fillId="0" borderId="0"/>
    <xf numFmtId="0" fontId="61" fillId="0" borderId="0">
      <alignment horizontal="left"/>
    </xf>
    <xf numFmtId="0" fontId="61" fillId="0" borderId="0">
      <alignment horizontal="left"/>
    </xf>
    <xf numFmtId="0" fontId="61" fillId="0" borderId="0">
      <alignment horizontal="left"/>
    </xf>
    <xf numFmtId="0" fontId="2" fillId="0" borderId="0"/>
    <xf numFmtId="0" fontId="36" fillId="0" borderId="0"/>
    <xf numFmtId="0" fontId="2" fillId="0" borderId="0"/>
    <xf numFmtId="0" fontId="36" fillId="0" borderId="0"/>
    <xf numFmtId="0" fontId="36" fillId="0" borderId="0"/>
    <xf numFmtId="0" fontId="36" fillId="0" borderId="0"/>
    <xf numFmtId="0" fontId="61" fillId="0" borderId="0"/>
    <xf numFmtId="0" fontId="61" fillId="0" borderId="0"/>
    <xf numFmtId="0" fontId="61" fillId="0" borderId="0"/>
    <xf numFmtId="0" fontId="36" fillId="0" borderId="0"/>
    <xf numFmtId="0" fontId="36" fillId="0" borderId="0"/>
    <xf numFmtId="0" fontId="2" fillId="0" borderId="0"/>
    <xf numFmtId="0" fontId="2" fillId="0" borderId="0"/>
    <xf numFmtId="0" fontId="2" fillId="0" borderId="0"/>
    <xf numFmtId="0" fontId="61" fillId="0" borderId="0"/>
    <xf numFmtId="0" fontId="61" fillId="0" borderId="0"/>
    <xf numFmtId="0" fontId="38"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2" fillId="0" borderId="0"/>
    <xf numFmtId="0" fontId="61" fillId="0" borderId="0"/>
    <xf numFmtId="0" fontId="61" fillId="0" borderId="0"/>
    <xf numFmtId="0" fontId="2" fillId="0" borderId="0"/>
    <xf numFmtId="0" fontId="61" fillId="0" borderId="0"/>
    <xf numFmtId="0" fontId="61" fillId="0" borderId="0"/>
    <xf numFmtId="0" fontId="61" fillId="0" borderId="0"/>
    <xf numFmtId="0" fontId="2" fillId="0" borderId="0"/>
    <xf numFmtId="0" fontId="61" fillId="0" borderId="0"/>
    <xf numFmtId="0" fontId="61" fillId="0" borderId="0"/>
    <xf numFmtId="0" fontId="61" fillId="0" borderId="0">
      <alignment horizontal="left"/>
    </xf>
    <xf numFmtId="0" fontId="2" fillId="0" borderId="0"/>
    <xf numFmtId="0" fontId="6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alignment horizontal="left"/>
    </xf>
    <xf numFmtId="0" fontId="61" fillId="0" borderId="0">
      <alignment horizontal="left"/>
    </xf>
    <xf numFmtId="0" fontId="2" fillId="0" borderId="0"/>
    <xf numFmtId="0" fontId="52" fillId="3" borderId="11" applyNumberFormat="0" applyAlignment="0" applyProtection="0"/>
    <xf numFmtId="0" fontId="52" fillId="3" borderId="11" applyNumberFormat="0" applyAlignment="0" applyProtection="0"/>
    <xf numFmtId="0" fontId="52" fillId="48" borderId="11" applyNumberFormat="0" applyAlignment="0" applyProtection="0"/>
    <xf numFmtId="0" fontId="52" fillId="3" borderId="11"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xf numFmtId="9" fontId="38" fillId="0" borderId="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20" applyNumberFormat="0" applyFill="0" applyAlignment="0" applyProtection="0"/>
    <xf numFmtId="0" fontId="74" fillId="0" borderId="20" applyNumberFormat="0" applyFill="0" applyAlignment="0" applyProtection="0"/>
    <xf numFmtId="0" fontId="43" fillId="52" borderId="14" applyNumberFormat="0" applyAlignment="0" applyProtection="0"/>
    <xf numFmtId="0" fontId="76" fillId="53" borderId="14" applyNumberFormat="0" applyAlignment="0" applyProtection="0"/>
    <xf numFmtId="1" fontId="92" fillId="0" borderId="0" applyFill="0" applyBorder="0" applyProtection="0">
      <alignment horizontal="center" vertical="top" wrapText="1"/>
    </xf>
    <xf numFmtId="0" fontId="101" fillId="0" borderId="0"/>
    <xf numFmtId="0" fontId="101" fillId="0" borderId="0"/>
    <xf numFmtId="186" fontId="79" fillId="61" borderId="10" applyNumberFormat="0" applyFont="0" applyAlignment="0" applyProtection="0">
      <alignment horizontal="center" vertical="top"/>
    </xf>
    <xf numFmtId="0" fontId="69" fillId="11" borderId="0" applyNumberFormat="0" applyBorder="0" applyAlignment="0" applyProtection="0"/>
    <xf numFmtId="0" fontId="59" fillId="0" borderId="0"/>
    <xf numFmtId="0" fontId="85" fillId="0" borderId="0"/>
    <xf numFmtId="0" fontId="77" fillId="0" borderId="0" applyFill="0" applyProtection="0">
      <alignment horizontal="justify" vertical="center" wrapText="1"/>
    </xf>
    <xf numFmtId="0" fontId="30" fillId="0" borderId="0" applyBorder="0"/>
    <xf numFmtId="0" fontId="30" fillId="0" borderId="0"/>
    <xf numFmtId="0" fontId="2" fillId="0" borderId="0"/>
    <xf numFmtId="0" fontId="30" fillId="0" borderId="0"/>
    <xf numFmtId="0" fontId="44"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70" fillId="0" borderId="0" applyNumberFormat="0" applyFill="0" applyBorder="0" applyAlignment="0" applyProtection="0"/>
    <xf numFmtId="0" fontId="71" fillId="0" borderId="16" applyNumberFormat="0" applyFill="0" applyAlignment="0" applyProtection="0"/>
    <xf numFmtId="0" fontId="72" fillId="0" borderId="17" applyNumberFormat="0" applyFill="0" applyAlignment="0" applyProtection="0"/>
    <xf numFmtId="0" fontId="73" fillId="0" borderId="18" applyNumberFormat="0" applyFill="0" applyAlignment="0" applyProtection="0"/>
    <xf numFmtId="0" fontId="73" fillId="0" borderId="0" applyNumberFormat="0" applyFill="0" applyBorder="0" applyAlignment="0" applyProtection="0"/>
    <xf numFmtId="0" fontId="54" fillId="0" borderId="15" applyNumberFormat="0" applyFill="0" applyAlignment="0" applyProtection="0"/>
    <xf numFmtId="0" fontId="66" fillId="0" borderId="15" applyNumberFormat="0" applyFill="0" applyAlignment="0" applyProtection="0"/>
    <xf numFmtId="179" fontId="26" fillId="62" borderId="21">
      <alignment vertical="center"/>
    </xf>
    <xf numFmtId="0" fontId="49" fillId="20" borderId="12" applyNumberFormat="0" applyAlignment="0" applyProtection="0"/>
    <xf numFmtId="0" fontId="65" fillId="19" borderId="12" applyNumberFormat="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4" fillId="0" borderId="20" applyNumberFormat="0" applyFill="0" applyAlignment="0" applyProtection="0"/>
    <xf numFmtId="0" fontId="7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 fontId="97" fillId="0" borderId="10" applyBorder="0">
      <alignment horizontal="right" wrapText="1"/>
    </xf>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76" fillId="53" borderId="14" applyNumberFormat="0" applyAlignment="0" applyProtection="0"/>
  </cellStyleXfs>
  <cellXfs count="196">
    <xf numFmtId="0" fontId="0" fillId="0" borderId="0" xfId="0">
      <alignment vertical="top"/>
    </xf>
    <xf numFmtId="0" fontId="17" fillId="0" borderId="0" xfId="0" applyFont="1" applyAlignment="1">
      <alignment horizontal="center" vertical="center"/>
    </xf>
    <xf numFmtId="0" fontId="18" fillId="3" borderId="0" xfId="0" applyFont="1" applyFill="1">
      <alignment vertical="top"/>
    </xf>
    <xf numFmtId="0" fontId="19" fillId="0" borderId="0" xfId="0" applyFont="1">
      <alignment vertical="top"/>
    </xf>
    <xf numFmtId="178" fontId="19" fillId="0" borderId="0" xfId="0" applyNumberFormat="1" applyFont="1">
      <alignment vertical="top"/>
    </xf>
    <xf numFmtId="4" fontId="19" fillId="0" borderId="0" xfId="0" applyNumberFormat="1" applyFont="1">
      <alignment vertical="top"/>
    </xf>
    <xf numFmtId="0" fontId="19" fillId="0" borderId="0" xfId="0" applyFont="1" applyAlignment="1">
      <alignment horizontal="justify" vertical="top"/>
    </xf>
    <xf numFmtId="4" fontId="19" fillId="0" borderId="0" xfId="54" applyNumberFormat="1" applyFont="1" applyFill="1" applyBorder="1" applyAlignment="1" applyProtection="1">
      <alignment vertical="top"/>
    </xf>
    <xf numFmtId="178" fontId="19" fillId="0" borderId="0" xfId="0" applyNumberFormat="1" applyFont="1" applyFill="1">
      <alignment vertical="top"/>
    </xf>
    <xf numFmtId="0" fontId="17" fillId="0" borderId="0" xfId="0" applyFont="1" applyAlignment="1">
      <alignment horizontal="center" vertical="top"/>
    </xf>
    <xf numFmtId="178" fontId="19" fillId="0" borderId="0" xfId="0" applyNumberFormat="1" applyFont="1" applyFill="1" applyAlignment="1">
      <alignment horizontal="center" vertical="top"/>
    </xf>
    <xf numFmtId="0" fontId="18" fillId="0" borderId="3" xfId="0" applyFont="1" applyBorder="1">
      <alignment vertical="top"/>
    </xf>
    <xf numFmtId="0" fontId="21" fillId="0" borderId="3" xfId="0" applyFont="1" applyBorder="1" applyAlignment="1">
      <alignment horizontal="center" vertical="top"/>
    </xf>
    <xf numFmtId="178" fontId="18" fillId="0" borderId="8" xfId="0" applyNumberFormat="1" applyFont="1" applyFill="1" applyBorder="1">
      <alignment vertical="top"/>
    </xf>
    <xf numFmtId="4" fontId="18" fillId="0" borderId="3" xfId="0" applyNumberFormat="1" applyFont="1" applyBorder="1">
      <alignment vertical="top"/>
    </xf>
    <xf numFmtId="0" fontId="19" fillId="0" borderId="0" xfId="0" applyFont="1" applyAlignment="1">
      <alignment horizontal="justify" vertical="top" wrapText="1"/>
    </xf>
    <xf numFmtId="0" fontId="19" fillId="0" borderId="0" xfId="0" applyFont="1" applyFill="1" applyBorder="1" applyAlignment="1">
      <alignment horizontal="justify" vertical="top"/>
    </xf>
    <xf numFmtId="0" fontId="0" fillId="0" borderId="0" xfId="0" applyFill="1" applyBorder="1">
      <alignment vertical="top"/>
    </xf>
    <xf numFmtId="4" fontId="19" fillId="0" borderId="0" xfId="0" applyNumberFormat="1" applyFont="1" applyBorder="1">
      <alignment vertical="top"/>
    </xf>
    <xf numFmtId="0" fontId="18" fillId="0" borderId="0" xfId="0" applyFont="1" applyBorder="1">
      <alignment vertical="top"/>
    </xf>
    <xf numFmtId="0" fontId="19" fillId="0" borderId="0" xfId="0" applyFont="1" applyFill="1" applyBorder="1" applyAlignment="1">
      <alignment horizontal="justify" vertical="top" wrapText="1"/>
    </xf>
    <xf numFmtId="0" fontId="17" fillId="0" borderId="0" xfId="0" applyFont="1" applyAlignment="1">
      <alignment horizontal="center"/>
    </xf>
    <xf numFmtId="178" fontId="0" fillId="0" borderId="0" xfId="0" applyNumberFormat="1">
      <alignment vertical="top"/>
    </xf>
    <xf numFmtId="4" fontId="0" fillId="0" borderId="0" xfId="0" applyNumberFormat="1">
      <alignment vertical="top"/>
    </xf>
    <xf numFmtId="0" fontId="18" fillId="0" borderId="3" xfId="0" applyFont="1" applyBorder="1" applyAlignment="1">
      <alignment horizontal="left" vertical="top"/>
    </xf>
    <xf numFmtId="0" fontId="18" fillId="0" borderId="0" xfId="0" applyFont="1" applyBorder="1" applyAlignment="1">
      <alignment horizontal="left" vertical="top"/>
    </xf>
    <xf numFmtId="178" fontId="18" fillId="0" borderId="0" xfId="0" applyNumberFormat="1" applyFont="1" applyBorder="1" applyAlignment="1">
      <alignment horizontal="center" vertical="top"/>
    </xf>
    <xf numFmtId="4" fontId="18" fillId="0" borderId="0" xfId="0" applyNumberFormat="1" applyFont="1" applyBorder="1">
      <alignment vertical="top"/>
    </xf>
    <xf numFmtId="0" fontId="23" fillId="0" borderId="9" xfId="0" applyFont="1" applyBorder="1">
      <alignment vertical="top"/>
    </xf>
    <xf numFmtId="0" fontId="23" fillId="0" borderId="2" xfId="0" applyFont="1" applyBorder="1" applyAlignment="1">
      <alignment horizontal="left" vertical="top"/>
    </xf>
    <xf numFmtId="0" fontId="23" fillId="0" borderId="2" xfId="0" applyFont="1" applyBorder="1">
      <alignment vertical="top"/>
    </xf>
    <xf numFmtId="178" fontId="23" fillId="0" borderId="9" xfId="0" applyNumberFormat="1" applyFont="1" applyBorder="1">
      <alignment vertical="top"/>
    </xf>
    <xf numFmtId="0" fontId="18" fillId="0" borderId="0" xfId="0" applyFont="1" applyAlignment="1">
      <alignment horizontal="center" vertical="top"/>
    </xf>
    <xf numFmtId="0" fontId="19" fillId="0" borderId="0" xfId="0" applyFont="1" applyAlignment="1">
      <alignment horizontal="center" vertical="top"/>
    </xf>
    <xf numFmtId="0" fontId="18" fillId="0" borderId="7" xfId="0" applyFont="1" applyBorder="1" applyAlignment="1">
      <alignment horizontal="center" vertical="top"/>
    </xf>
    <xf numFmtId="0" fontId="21" fillId="0" borderId="0" xfId="0" applyFont="1" applyBorder="1" applyAlignment="1">
      <alignment horizontal="center" vertical="top"/>
    </xf>
    <xf numFmtId="178" fontId="18" fillId="0" borderId="0" xfId="0" applyNumberFormat="1" applyFont="1" applyFill="1" applyBorder="1">
      <alignment vertical="top"/>
    </xf>
    <xf numFmtId="4" fontId="19" fillId="0" borderId="0" xfId="0" applyNumberFormat="1" applyFont="1" applyAlignment="1">
      <alignment horizontal="right"/>
    </xf>
    <xf numFmtId="0" fontId="0" fillId="0" borderId="0" xfId="0" applyBorder="1">
      <alignment vertical="top"/>
    </xf>
    <xf numFmtId="0" fontId="22" fillId="0" borderId="0" xfId="0" applyFont="1" applyFill="1" applyBorder="1" applyAlignment="1">
      <alignment horizontal="justify" vertical="top" wrapText="1"/>
    </xf>
    <xf numFmtId="4" fontId="31" fillId="0" borderId="0" xfId="0" applyNumberFormat="1" applyFont="1" applyBorder="1" applyAlignment="1">
      <alignment horizontal="right"/>
    </xf>
    <xf numFmtId="4" fontId="22" fillId="0" borderId="0" xfId="0" applyNumberFormat="1" applyFont="1" applyBorder="1" applyAlignment="1">
      <alignment horizontal="right"/>
    </xf>
    <xf numFmtId="2" fontId="0" fillId="0" borderId="0" xfId="0" applyNumberFormat="1">
      <alignment vertical="top"/>
    </xf>
    <xf numFmtId="0" fontId="17" fillId="0" borderId="0" xfId="0" applyFont="1" applyBorder="1" applyAlignment="1">
      <alignment horizontal="center" vertical="center"/>
    </xf>
    <xf numFmtId="4" fontId="19" fillId="0" borderId="0" xfId="65" applyNumberFormat="1" applyFont="1" applyFill="1" applyBorder="1" applyAlignment="1" applyProtection="1">
      <alignment vertical="top"/>
    </xf>
    <xf numFmtId="4" fontId="18" fillId="0" borderId="0" xfId="65" applyNumberFormat="1" applyFont="1" applyFill="1" applyBorder="1" applyAlignment="1" applyProtection="1">
      <alignment vertical="top"/>
    </xf>
    <xf numFmtId="178" fontId="18" fillId="0" borderId="0" xfId="0" applyNumberFormat="1" applyFont="1" applyBorder="1">
      <alignment vertical="top"/>
    </xf>
    <xf numFmtId="0" fontId="21" fillId="0" borderId="0" xfId="0" applyFont="1" applyBorder="1" applyAlignment="1">
      <alignment horizontal="center" vertical="center"/>
    </xf>
    <xf numFmtId="2" fontId="0" fillId="0" borderId="0" xfId="0" applyNumberFormat="1" applyFill="1" applyBorder="1">
      <alignment vertical="top"/>
    </xf>
    <xf numFmtId="0" fontId="17" fillId="0" borderId="0" xfId="0" applyFont="1" applyFill="1" applyBorder="1" applyAlignment="1">
      <alignment horizontal="center" vertical="center"/>
    </xf>
    <xf numFmtId="0" fontId="19" fillId="0" borderId="0" xfId="0" applyFont="1" applyFill="1" applyBorder="1" applyAlignment="1">
      <alignment vertical="top" wrapText="1"/>
    </xf>
    <xf numFmtId="0" fontId="18" fillId="0" borderId="0" xfId="0" applyFont="1" applyFill="1" applyBorder="1" applyAlignment="1">
      <alignment horizontal="center" vertical="top"/>
    </xf>
    <xf numFmtId="2" fontId="18" fillId="0" borderId="0" xfId="0" applyNumberFormat="1" applyFont="1" applyFill="1" applyBorder="1">
      <alignment vertical="top"/>
    </xf>
    <xf numFmtId="0" fontId="21" fillId="0" borderId="0" xfId="0" applyFont="1" applyFill="1" applyBorder="1" applyAlignment="1">
      <alignment horizontal="center" vertical="center"/>
    </xf>
    <xf numFmtId="2" fontId="22" fillId="0" borderId="0" xfId="0" applyNumberFormat="1" applyFont="1" applyFill="1" applyBorder="1" applyAlignment="1">
      <alignment horizontal="right"/>
    </xf>
    <xf numFmtId="0" fontId="22" fillId="0" borderId="0" xfId="0" applyFont="1" applyFill="1" applyBorder="1" applyAlignment="1">
      <alignment horizontal="center" vertical="center"/>
    </xf>
    <xf numFmtId="2" fontId="31" fillId="0" borderId="0" xfId="0" applyNumberFormat="1" applyFont="1" applyFill="1" applyBorder="1" applyAlignment="1">
      <alignment horizontal="right"/>
    </xf>
    <xf numFmtId="0" fontId="31" fillId="0" borderId="0" xfId="0" applyFont="1" applyFill="1" applyBorder="1" applyAlignment="1">
      <alignment horizontal="center"/>
    </xf>
    <xf numFmtId="4" fontId="18" fillId="0" borderId="5" xfId="65" applyNumberFormat="1" applyFont="1" applyFill="1" applyBorder="1" applyAlignment="1" applyProtection="1">
      <alignment vertical="top"/>
    </xf>
    <xf numFmtId="4" fontId="19" fillId="0" borderId="0" xfId="65" applyNumberFormat="1" applyFont="1" applyFill="1" applyBorder="1" applyAlignment="1" applyProtection="1"/>
    <xf numFmtId="4" fontId="2" fillId="3" borderId="0" xfId="0" applyNumberFormat="1" applyFont="1" applyFill="1" applyAlignment="1">
      <alignment horizontal="center" vertical="top"/>
    </xf>
    <xf numFmtId="178" fontId="2" fillId="3" borderId="0" xfId="0" applyNumberFormat="1" applyFont="1" applyFill="1" applyAlignment="1">
      <alignment horizontal="center" vertical="top"/>
    </xf>
    <xf numFmtId="0" fontId="2" fillId="3" borderId="0" xfId="0" applyFont="1" applyFill="1" applyAlignment="1">
      <alignment horizontal="center" vertical="top"/>
    </xf>
    <xf numFmtId="180" fontId="0" fillId="0" borderId="0" xfId="0" applyNumberFormat="1">
      <alignment vertical="top"/>
    </xf>
    <xf numFmtId="0" fontId="18" fillId="0" borderId="0" xfId="0" applyFont="1" applyBorder="1" applyAlignment="1">
      <alignment horizontal="center" vertical="top"/>
    </xf>
    <xf numFmtId="0" fontId="0" fillId="6" borderId="0" xfId="0" applyFill="1">
      <alignment vertical="top"/>
    </xf>
    <xf numFmtId="0" fontId="18" fillId="6" borderId="0" xfId="0" applyFont="1" applyFill="1">
      <alignment vertical="top"/>
    </xf>
    <xf numFmtId="0" fontId="33" fillId="7" borderId="0" xfId="0" applyFont="1" applyFill="1">
      <alignment vertical="top"/>
    </xf>
    <xf numFmtId="0" fontId="34" fillId="7" borderId="0" xfId="0" applyFont="1" applyFill="1">
      <alignment vertical="top"/>
    </xf>
    <xf numFmtId="4" fontId="19" fillId="0" borderId="0" xfId="0" applyNumberFormat="1" applyFont="1" applyProtection="1">
      <alignment vertical="top"/>
      <protection locked="0"/>
    </xf>
    <xf numFmtId="4" fontId="19" fillId="0" borderId="0" xfId="0" applyNumberFormat="1" applyFont="1" applyBorder="1" applyAlignment="1" applyProtection="1">
      <alignment horizontal="right"/>
      <protection locked="0"/>
    </xf>
    <xf numFmtId="4" fontId="19" fillId="0" borderId="0" xfId="54" applyNumberFormat="1" applyFont="1" applyFill="1" applyBorder="1" applyAlignment="1" applyProtection="1">
      <alignment vertical="top"/>
      <protection locked="0"/>
    </xf>
    <xf numFmtId="4" fontId="19" fillId="0" borderId="0" xfId="65" applyNumberFormat="1" applyFont="1" applyFill="1" applyBorder="1" applyAlignment="1" applyProtection="1">
      <alignment vertical="top"/>
      <protection locked="0"/>
    </xf>
    <xf numFmtId="0" fontId="18" fillId="0" borderId="0" xfId="0" applyFont="1" applyFill="1" applyBorder="1" applyAlignment="1">
      <alignment horizontal="center" vertical="top"/>
    </xf>
    <xf numFmtId="4" fontId="18" fillId="0" borderId="8" xfId="65" applyNumberFormat="1" applyFont="1" applyFill="1" applyBorder="1" applyAlignment="1" applyProtection="1">
      <alignment vertical="top"/>
    </xf>
    <xf numFmtId="180" fontId="19" fillId="0" borderId="0" xfId="0" applyNumberFormat="1" applyFont="1" applyAlignment="1">
      <alignment horizontal="center"/>
    </xf>
    <xf numFmtId="180" fontId="19" fillId="0" borderId="0" xfId="0" applyNumberFormat="1" applyFont="1" applyAlignment="1">
      <alignment horizontal="center" vertical="top"/>
    </xf>
    <xf numFmtId="180" fontId="19" fillId="0" borderId="0" xfId="0" applyNumberFormat="1" applyFont="1" applyFill="1" applyAlignment="1">
      <alignment horizontal="center" vertical="top"/>
    </xf>
    <xf numFmtId="0" fontId="18" fillId="4" borderId="7" xfId="0" applyFont="1" applyFill="1" applyBorder="1" applyAlignment="1">
      <alignment horizontal="center" vertical="top"/>
    </xf>
    <xf numFmtId="0" fontId="18" fillId="4" borderId="3" xfId="0" applyFont="1" applyFill="1" applyBorder="1">
      <alignment vertical="top"/>
    </xf>
    <xf numFmtId="0" fontId="21" fillId="4" borderId="3" xfId="0" applyFont="1" applyFill="1" applyBorder="1" applyAlignment="1">
      <alignment horizontal="center" vertical="top"/>
    </xf>
    <xf numFmtId="178" fontId="18" fillId="4" borderId="8" xfId="0" applyNumberFormat="1" applyFont="1" applyFill="1" applyBorder="1">
      <alignment vertical="top"/>
    </xf>
    <xf numFmtId="4" fontId="18" fillId="4" borderId="3" xfId="0" applyNumberFormat="1" applyFont="1" applyFill="1" applyBorder="1">
      <alignment vertical="top"/>
    </xf>
    <xf numFmtId="4" fontId="18" fillId="4" borderId="8" xfId="65" applyNumberFormat="1" applyFont="1" applyFill="1" applyBorder="1" applyAlignment="1" applyProtection="1">
      <alignment vertical="top"/>
    </xf>
    <xf numFmtId="2" fontId="19" fillId="0" borderId="0" xfId="0" applyNumberFormat="1" applyFont="1" applyAlignment="1">
      <alignment horizontal="center"/>
    </xf>
    <xf numFmtId="4" fontId="19" fillId="0" borderId="0" xfId="0" applyNumberFormat="1" applyFont="1" applyAlignment="1"/>
    <xf numFmtId="4" fontId="19" fillId="0" borderId="0" xfId="65" applyNumberFormat="1" applyFont="1" applyFill="1" applyBorder="1" applyAlignment="1" applyProtection="1">
      <alignment horizontal="right"/>
    </xf>
    <xf numFmtId="2" fontId="19" fillId="0" borderId="0" xfId="0" applyNumberFormat="1" applyFont="1" applyFill="1" applyAlignment="1">
      <alignment horizontal="right"/>
    </xf>
    <xf numFmtId="0" fontId="18" fillId="3" borderId="0" xfId="0" applyFont="1" applyFill="1" applyAlignment="1">
      <alignment horizontal="center" vertical="center"/>
    </xf>
    <xf numFmtId="0" fontId="18" fillId="3" borderId="0" xfId="0" quotePrefix="1" applyFont="1" applyFill="1">
      <alignment vertical="top"/>
    </xf>
    <xf numFmtId="0" fontId="18" fillId="0" borderId="7" xfId="0" applyFont="1" applyBorder="1" applyAlignment="1">
      <alignment horizontal="left" vertical="top"/>
    </xf>
    <xf numFmtId="0" fontId="18" fillId="0" borderId="3" xfId="0" applyFont="1" applyBorder="1" applyAlignment="1">
      <alignment vertical="top"/>
    </xf>
    <xf numFmtId="0" fontId="18" fillId="0" borderId="0" xfId="0" applyFont="1" applyBorder="1" applyAlignment="1">
      <alignment vertical="top"/>
    </xf>
    <xf numFmtId="0" fontId="19" fillId="6" borderId="0" xfId="0" applyFont="1" applyFill="1" applyAlignment="1">
      <alignment horizontal="center" vertical="top"/>
    </xf>
    <xf numFmtId="0" fontId="18" fillId="0" borderId="7" xfId="0" applyFont="1" applyBorder="1" applyAlignment="1">
      <alignment vertical="top"/>
    </xf>
    <xf numFmtId="0" fontId="19" fillId="0" borderId="3" xfId="0" applyFont="1" applyBorder="1" applyAlignment="1">
      <alignment horizontal="center" vertical="top"/>
    </xf>
    <xf numFmtId="4" fontId="23" fillId="0" borderId="2" xfId="0" applyNumberFormat="1" applyFont="1" applyFill="1" applyBorder="1">
      <alignment vertical="top"/>
    </xf>
    <xf numFmtId="4" fontId="19" fillId="0" borderId="3" xfId="0" applyNumberFormat="1" applyFont="1" applyBorder="1">
      <alignment vertical="top"/>
    </xf>
    <xf numFmtId="178" fontId="19" fillId="0" borderId="3" xfId="0" applyNumberFormat="1" applyFont="1" applyBorder="1" applyAlignment="1">
      <alignment horizontal="center" vertical="center"/>
    </xf>
    <xf numFmtId="178" fontId="19" fillId="0" borderId="0" xfId="0" applyNumberFormat="1" applyFont="1" applyBorder="1" applyAlignment="1">
      <alignment horizontal="center" vertical="center"/>
    </xf>
    <xf numFmtId="0" fontId="19" fillId="0" borderId="0" xfId="0" applyFont="1" applyBorder="1" applyAlignment="1">
      <alignment horizontal="center" vertical="top"/>
    </xf>
    <xf numFmtId="0" fontId="10" fillId="0" borderId="0" xfId="0" applyFont="1" applyAlignment="1">
      <alignment horizontal="justify" vertical="top"/>
    </xf>
    <xf numFmtId="0" fontId="18" fillId="0" borderId="3" xfId="0" applyFont="1" applyBorder="1" applyAlignment="1">
      <alignment horizontal="left" vertical="center"/>
    </xf>
    <xf numFmtId="0" fontId="10" fillId="0" borderId="0" xfId="0" applyFont="1" applyFill="1" applyBorder="1" applyAlignment="1">
      <alignment horizontal="justify" vertical="top" wrapText="1"/>
    </xf>
    <xf numFmtId="0" fontId="7" fillId="0" borderId="0" xfId="0" applyFont="1" applyFill="1" applyAlignment="1">
      <alignment horizontal="justify" vertical="top"/>
    </xf>
    <xf numFmtId="0" fontId="18" fillId="0" borderId="0" xfId="0" applyFont="1" applyFill="1" applyBorder="1" applyAlignment="1">
      <alignment vertical="top" wrapText="1"/>
    </xf>
    <xf numFmtId="0" fontId="0" fillId="0" borderId="0" xfId="0" applyAlignment="1">
      <alignment horizontal="left" vertical="top"/>
    </xf>
    <xf numFmtId="0" fontId="0" fillId="0" borderId="0" xfId="0" applyFill="1" applyBorder="1" applyAlignment="1">
      <alignment horizontal="left" vertical="top"/>
    </xf>
    <xf numFmtId="0" fontId="26" fillId="0" borderId="0" xfId="0" applyFont="1" applyProtection="1">
      <alignment vertical="top"/>
      <protection locked="0"/>
    </xf>
    <xf numFmtId="0" fontId="0" fillId="0" borderId="0" xfId="0" applyProtection="1">
      <alignment vertical="top"/>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top"/>
      <protection locked="0"/>
    </xf>
    <xf numFmtId="0" fontId="19" fillId="0" borderId="0" xfId="0" applyFont="1" applyFill="1" applyBorder="1" applyAlignment="1" applyProtection="1">
      <alignment horizontal="justify" vertical="top" wrapText="1"/>
      <protection locked="0"/>
    </xf>
    <xf numFmtId="0" fontId="0" fillId="0" borderId="0" xfId="0" applyFont="1" applyFill="1" applyBorder="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ill="1" applyBorder="1" applyAlignment="1">
      <alignment horizontal="justify" vertical="top" wrapText="1"/>
    </xf>
    <xf numFmtId="0" fontId="0" fillId="0" borderId="0" xfId="0" applyProtection="1">
      <alignment vertical="top"/>
    </xf>
    <xf numFmtId="0" fontId="18" fillId="3" borderId="0" xfId="0" applyFont="1" applyFill="1" applyProtection="1">
      <alignment vertical="top"/>
    </xf>
    <xf numFmtId="0" fontId="2" fillId="3" borderId="0" xfId="0" applyFont="1" applyFill="1" applyAlignment="1" applyProtection="1">
      <alignment horizontal="center" vertical="top"/>
    </xf>
    <xf numFmtId="178" fontId="2" fillId="3" borderId="0" xfId="0" applyNumberFormat="1" applyFont="1" applyFill="1" applyAlignment="1" applyProtection="1">
      <alignment horizontal="center" vertical="top"/>
    </xf>
    <xf numFmtId="4" fontId="2" fillId="3" borderId="0" xfId="0" applyNumberFormat="1" applyFont="1" applyFill="1" applyAlignment="1" applyProtection="1">
      <alignment horizontal="center" vertical="top"/>
    </xf>
    <xf numFmtId="0" fontId="19" fillId="0" borderId="0" xfId="0" applyFont="1" applyProtection="1">
      <alignment vertical="top"/>
    </xf>
    <xf numFmtId="0" fontId="17" fillId="0" borderId="0" xfId="0" applyFont="1" applyAlignment="1" applyProtection="1">
      <alignment horizontal="center"/>
    </xf>
    <xf numFmtId="2" fontId="19" fillId="0" borderId="0" xfId="0" applyNumberFormat="1" applyFont="1" applyAlignment="1" applyProtection="1">
      <alignment horizontal="center"/>
    </xf>
    <xf numFmtId="4" fontId="19" fillId="0" borderId="0" xfId="0" applyNumberFormat="1" applyFont="1" applyAlignment="1" applyProtection="1"/>
    <xf numFmtId="0" fontId="18" fillId="0" borderId="0" xfId="0" applyFont="1" applyAlignment="1" applyProtection="1">
      <alignment horizontal="center" vertical="top"/>
    </xf>
    <xf numFmtId="0" fontId="19" fillId="0" borderId="0" xfId="0" applyFont="1" applyFill="1" applyBorder="1" applyAlignment="1" applyProtection="1">
      <alignment horizontal="justify" vertical="top" wrapText="1"/>
    </xf>
    <xf numFmtId="0" fontId="17" fillId="0" borderId="0" xfId="0" applyFont="1" applyAlignment="1" applyProtection="1">
      <alignment horizontal="center" vertical="center"/>
    </xf>
    <xf numFmtId="180" fontId="19" fillId="0" borderId="0" xfId="0" applyNumberFormat="1" applyFont="1" applyAlignment="1" applyProtection="1">
      <alignment horizontal="center" vertical="top"/>
    </xf>
    <xf numFmtId="4" fontId="19" fillId="0" borderId="0" xfId="0" applyNumberFormat="1" applyFont="1" applyProtection="1">
      <alignment vertical="top"/>
    </xf>
    <xf numFmtId="180" fontId="19" fillId="0" borderId="0" xfId="0" applyNumberFormat="1" applyFont="1" applyAlignment="1" applyProtection="1">
      <alignment horizontal="center"/>
    </xf>
    <xf numFmtId="4" fontId="19" fillId="0" borderId="0" xfId="0" applyNumberFormat="1" applyFont="1" applyAlignment="1" applyProtection="1">
      <alignment horizontal="right"/>
    </xf>
    <xf numFmtId="180" fontId="19" fillId="0" borderId="0" xfId="0" applyNumberFormat="1" applyFont="1" applyFill="1" applyAlignment="1" applyProtection="1">
      <alignment horizontal="center" vertical="top"/>
    </xf>
    <xf numFmtId="2" fontId="19" fillId="0" borderId="0" xfId="0" applyNumberFormat="1" applyFont="1" applyFill="1" applyAlignment="1" applyProtection="1">
      <alignment horizontal="center"/>
    </xf>
    <xf numFmtId="0" fontId="18" fillId="0" borderId="0" xfId="0" applyFont="1" applyFill="1" applyBorder="1" applyAlignment="1" applyProtection="1">
      <alignment horizontal="center" vertical="top"/>
    </xf>
    <xf numFmtId="2" fontId="19" fillId="0" borderId="0" xfId="0" applyNumberFormat="1" applyFont="1" applyFill="1" applyAlignment="1" applyProtection="1">
      <alignment horizontal="right"/>
    </xf>
    <xf numFmtId="0" fontId="17" fillId="0" borderId="0" xfId="0" applyFont="1" applyAlignment="1" applyProtection="1">
      <alignment horizontal="center" vertical="top"/>
    </xf>
    <xf numFmtId="178" fontId="19" fillId="0" borderId="0" xfId="0" applyNumberFormat="1" applyFont="1" applyFill="1" applyAlignment="1" applyProtection="1">
      <alignment horizontal="center" vertical="top"/>
    </xf>
    <xf numFmtId="0" fontId="18" fillId="0" borderId="5" xfId="0" applyFont="1" applyBorder="1" applyProtection="1">
      <alignment vertical="top"/>
    </xf>
    <xf numFmtId="0" fontId="18" fillId="0" borderId="5" xfId="0" applyFont="1" applyBorder="1" applyAlignment="1" applyProtection="1">
      <alignment horizontal="center" vertical="top"/>
    </xf>
    <xf numFmtId="0" fontId="21" fillId="0" borderId="5" xfId="0" applyFont="1" applyBorder="1" applyAlignment="1" applyProtection="1">
      <alignment horizontal="center" vertical="center"/>
    </xf>
    <xf numFmtId="178" fontId="18" fillId="0" borderId="6" xfId="0" applyNumberFormat="1" applyFont="1" applyBorder="1" applyProtection="1">
      <alignment vertical="top"/>
    </xf>
    <xf numFmtId="180" fontId="0" fillId="0" borderId="0" xfId="0" applyNumberFormat="1" applyProtection="1">
      <alignment vertical="top"/>
    </xf>
    <xf numFmtId="0" fontId="19" fillId="0" borderId="0" xfId="0" applyFont="1" applyFill="1" applyProtection="1">
      <alignment vertical="top"/>
    </xf>
    <xf numFmtId="0" fontId="18" fillId="0" borderId="0" xfId="0" applyFont="1" applyFill="1" applyAlignment="1" applyProtection="1">
      <alignment horizontal="center" vertical="top"/>
    </xf>
    <xf numFmtId="0" fontId="18" fillId="0" borderId="0" xfId="0" applyFont="1" applyFill="1" applyAlignment="1" applyProtection="1">
      <alignment horizontal="justify" vertical="top"/>
    </xf>
    <xf numFmtId="0" fontId="17" fillId="0" borderId="0" xfId="0" applyFont="1" applyFill="1" applyAlignment="1" applyProtection="1">
      <alignment horizontal="center"/>
    </xf>
    <xf numFmtId="4" fontId="19" fillId="0" borderId="0" xfId="0" applyNumberFormat="1" applyFont="1" applyFill="1" applyAlignment="1" applyProtection="1"/>
    <xf numFmtId="0" fontId="18" fillId="0" borderId="5" xfId="0" applyFont="1" applyFill="1" applyBorder="1" applyProtection="1">
      <alignment vertical="top"/>
    </xf>
    <xf numFmtId="0" fontId="18" fillId="0" borderId="5" xfId="0" applyFont="1" applyFill="1" applyBorder="1" applyAlignment="1" applyProtection="1">
      <alignment horizontal="center" vertical="top"/>
    </xf>
    <xf numFmtId="0" fontId="21" fillId="0" borderId="5" xfId="0" applyFont="1" applyFill="1" applyBorder="1" applyAlignment="1" applyProtection="1">
      <alignment horizontal="center" vertical="center"/>
    </xf>
    <xf numFmtId="178" fontId="18" fillId="0" borderId="6" xfId="0" applyNumberFormat="1" applyFont="1" applyFill="1" applyBorder="1" applyProtection="1">
      <alignment vertical="top"/>
    </xf>
    <xf numFmtId="4" fontId="2" fillId="3" borderId="0" xfId="0" applyNumberFormat="1" applyFont="1" applyFill="1" applyAlignment="1" applyProtection="1">
      <alignment horizontal="center" vertical="top"/>
      <protection locked="0"/>
    </xf>
    <xf numFmtId="4" fontId="19" fillId="0" borderId="0" xfId="0" applyNumberFormat="1" applyFont="1" applyAlignment="1" applyProtection="1">
      <protection locked="0"/>
    </xf>
    <xf numFmtId="4" fontId="19" fillId="0" borderId="0" xfId="65" applyNumberFormat="1" applyFont="1" applyFill="1" applyBorder="1" applyAlignment="1" applyProtection="1">
      <protection locked="0"/>
    </xf>
    <xf numFmtId="4" fontId="19" fillId="0" borderId="0" xfId="65" applyNumberFormat="1" applyFont="1" applyFill="1" applyBorder="1" applyAlignment="1" applyProtection="1">
      <alignment horizontal="right"/>
      <protection locked="0"/>
    </xf>
    <xf numFmtId="2" fontId="19" fillId="0" borderId="0" xfId="0" applyNumberFormat="1" applyFont="1" applyFill="1" applyAlignment="1" applyProtection="1">
      <alignment horizontal="right"/>
      <protection locked="0"/>
    </xf>
    <xf numFmtId="4" fontId="18" fillId="0" borderId="5" xfId="0" applyNumberFormat="1" applyFont="1" applyBorder="1" applyProtection="1">
      <alignment vertical="top"/>
      <protection locked="0"/>
    </xf>
    <xf numFmtId="4" fontId="18" fillId="0" borderId="0" xfId="0" applyNumberFormat="1" applyFont="1" applyBorder="1" applyProtection="1">
      <alignment vertical="top"/>
      <protection locked="0"/>
    </xf>
    <xf numFmtId="4" fontId="19" fillId="0" borderId="0" xfId="0" applyNumberFormat="1" applyFont="1" applyFill="1" applyAlignment="1" applyProtection="1">
      <protection locked="0"/>
    </xf>
    <xf numFmtId="0" fontId="21" fillId="0" borderId="0" xfId="0" applyFont="1" applyAlignment="1" applyProtection="1">
      <alignment horizontal="justify" vertical="top"/>
    </xf>
    <xf numFmtId="0" fontId="17" fillId="0" borderId="0" xfId="0" applyFont="1" applyProtection="1">
      <alignment vertical="top"/>
    </xf>
    <xf numFmtId="0" fontId="17" fillId="0" borderId="0" xfId="0" applyFont="1" applyFill="1" applyBorder="1" applyAlignment="1" applyProtection="1">
      <alignment horizontal="justify" vertical="top" wrapText="1"/>
    </xf>
    <xf numFmtId="0" fontId="17" fillId="0" borderId="0" xfId="0" applyFont="1" applyAlignment="1" applyProtection="1">
      <alignment horizontal="justify" vertical="top"/>
    </xf>
    <xf numFmtId="0" fontId="17" fillId="0" borderId="0" xfId="0" applyFont="1" applyAlignment="1" applyProtection="1">
      <alignment horizontal="justify" vertical="top" wrapText="1"/>
    </xf>
    <xf numFmtId="0" fontId="104" fillId="0" borderId="0" xfId="0" applyFont="1" applyAlignment="1" applyProtection="1">
      <alignment horizontal="justify" vertical="top" wrapText="1"/>
    </xf>
    <xf numFmtId="0" fontId="17" fillId="0" borderId="0" xfId="0" quotePrefix="1" applyFont="1" applyAlignment="1" applyProtection="1">
      <alignment horizontal="justify" vertical="top" wrapText="1"/>
    </xf>
    <xf numFmtId="0" fontId="17" fillId="0" borderId="0" xfId="0" applyFont="1" applyFill="1" applyAlignment="1" applyProtection="1">
      <alignment horizontal="justify" vertical="top" wrapText="1"/>
    </xf>
    <xf numFmtId="0" fontId="21" fillId="0" borderId="0" xfId="0" applyFont="1" applyFill="1" applyAlignment="1" applyProtection="1">
      <alignment horizontal="justify" vertical="top" wrapText="1"/>
    </xf>
    <xf numFmtId="0" fontId="21" fillId="0" borderId="5" xfId="0" applyFont="1" applyBorder="1" applyAlignment="1" applyProtection="1">
      <alignment horizontal="center" vertical="top"/>
    </xf>
    <xf numFmtId="0" fontId="21" fillId="3" borderId="0" xfId="0" applyFont="1" applyFill="1" applyProtection="1">
      <alignment vertical="top"/>
    </xf>
    <xf numFmtId="0" fontId="17" fillId="0" borderId="0" xfId="0" applyFont="1" applyFill="1" applyProtection="1">
      <alignment vertical="top"/>
    </xf>
    <xf numFmtId="0" fontId="17" fillId="0" borderId="0" xfId="0" quotePrefix="1" applyFont="1" applyFill="1" applyAlignment="1" applyProtection="1">
      <alignment horizontal="justify" vertical="top" wrapText="1"/>
    </xf>
    <xf numFmtId="0" fontId="105" fillId="0" borderId="0" xfId="0" applyFont="1" applyAlignment="1" applyProtection="1">
      <alignment horizontal="justify" vertical="top" wrapText="1"/>
    </xf>
    <xf numFmtId="4" fontId="18" fillId="0" borderId="3" xfId="0" applyNumberFormat="1" applyFont="1" applyBorder="1" applyProtection="1">
      <alignment vertical="top"/>
      <protection locked="0"/>
    </xf>
    <xf numFmtId="4" fontId="23" fillId="0" borderId="2" xfId="0" applyNumberFormat="1" applyFont="1" applyFill="1" applyBorder="1" applyProtection="1">
      <alignment vertical="top"/>
      <protection locked="0"/>
    </xf>
    <xf numFmtId="0" fontId="18" fillId="3" borderId="0" xfId="0" applyFont="1" applyFill="1" applyAlignment="1" applyProtection="1">
      <alignment horizontal="center" vertical="center"/>
    </xf>
    <xf numFmtId="0" fontId="26" fillId="0" borderId="0" xfId="0" applyFont="1" applyAlignment="1">
      <alignment horizontal="left" vertical="top"/>
    </xf>
    <xf numFmtId="0" fontId="102" fillId="65" borderId="0" xfId="0" applyFont="1" applyFill="1" applyAlignment="1">
      <alignment horizontal="center" vertical="top"/>
    </xf>
    <xf numFmtId="0" fontId="103" fillId="65" borderId="0" xfId="0" applyFont="1" applyFill="1" applyAlignment="1">
      <alignment horizontal="center" vertical="center"/>
    </xf>
    <xf numFmtId="4" fontId="23" fillId="5" borderId="0" xfId="0" applyNumberFormat="1" applyFont="1" applyFill="1" applyAlignment="1" applyProtection="1">
      <alignment horizontal="center" vertical="center"/>
    </xf>
    <xf numFmtId="0" fontId="18" fillId="3" borderId="22" xfId="0" applyFont="1" applyFill="1" applyBorder="1" applyAlignment="1" applyProtection="1">
      <alignment horizontal="left" vertical="top" wrapText="1"/>
    </xf>
    <xf numFmtId="0" fontId="18" fillId="3" borderId="0" xfId="0" applyFont="1" applyFill="1" applyAlignment="1" applyProtection="1">
      <alignment horizontal="left" vertical="top" wrapText="1"/>
    </xf>
    <xf numFmtId="0" fontId="2" fillId="3" borderId="22" xfId="0" applyFont="1" applyFill="1" applyBorder="1" applyAlignment="1" applyProtection="1">
      <alignment horizontal="center" vertical="center"/>
    </xf>
    <xf numFmtId="0" fontId="2" fillId="3" borderId="0" xfId="0" applyFont="1" applyFill="1" applyAlignment="1" applyProtection="1">
      <alignment horizontal="center" vertical="center"/>
    </xf>
    <xf numFmtId="178" fontId="2" fillId="3" borderId="22" xfId="0" applyNumberFormat="1" applyFont="1" applyFill="1" applyBorder="1" applyAlignment="1" applyProtection="1">
      <alignment horizontal="center" vertical="center"/>
    </xf>
    <xf numFmtId="178" fontId="2" fillId="3" borderId="0" xfId="0" applyNumberFormat="1" applyFont="1" applyFill="1" applyAlignment="1" applyProtection="1">
      <alignment horizontal="center" vertical="center"/>
    </xf>
    <xf numFmtId="4" fontId="2" fillId="3" borderId="22" xfId="0" applyNumberFormat="1" applyFont="1" applyFill="1" applyBorder="1" applyAlignment="1" applyProtection="1">
      <alignment horizontal="center" vertical="center"/>
      <protection locked="0"/>
    </xf>
    <xf numFmtId="4" fontId="2" fillId="3" borderId="0" xfId="0" applyNumberFormat="1" applyFont="1" applyFill="1" applyAlignment="1" applyProtection="1">
      <alignment horizontal="center" vertical="center"/>
      <protection locked="0"/>
    </xf>
    <xf numFmtId="4" fontId="2" fillId="3" borderId="22" xfId="0" applyNumberFormat="1" applyFont="1" applyFill="1" applyBorder="1" applyAlignment="1" applyProtection="1">
      <alignment horizontal="center" vertical="center"/>
    </xf>
    <xf numFmtId="4" fontId="2" fillId="3" borderId="0" xfId="0" applyNumberFormat="1" applyFont="1" applyFill="1" applyAlignment="1" applyProtection="1">
      <alignment horizontal="center" vertical="center"/>
    </xf>
    <xf numFmtId="0" fontId="18" fillId="3" borderId="22" xfId="0" applyFont="1" applyFill="1" applyBorder="1" applyAlignment="1" applyProtection="1">
      <alignment horizontal="center" vertical="center"/>
    </xf>
    <xf numFmtId="0" fontId="18" fillId="3" borderId="0" xfId="0" applyFont="1" applyFill="1" applyAlignment="1" applyProtection="1">
      <alignment horizontal="center" vertical="center"/>
    </xf>
    <xf numFmtId="4" fontId="23" fillId="5" borderId="0" xfId="0" applyNumberFormat="1" applyFont="1" applyFill="1" applyAlignment="1" applyProtection="1">
      <alignment horizontal="center" vertical="center"/>
      <protection locked="0"/>
    </xf>
    <xf numFmtId="4" fontId="18" fillId="0" borderId="5" xfId="0" applyNumberFormat="1" applyFont="1" applyFill="1" applyBorder="1" applyProtection="1">
      <alignment vertical="top"/>
    </xf>
  </cellXfs>
  <cellStyles count="1092">
    <cellStyle name="_HOTEL LONE" xfId="77"/>
    <cellStyle name="_HOTEL LONE 2" xfId="78"/>
    <cellStyle name="_STAMBENI DIO" xfId="79"/>
    <cellStyle name="_troškovnik" xfId="80"/>
    <cellStyle name="0,0_x000d__x000a_NA_x000d__x000a_" xfId="81"/>
    <cellStyle name="1. br.stavke" xfId="82"/>
    <cellStyle name="1-dodano" xfId="83"/>
    <cellStyle name="2. Tekst stavke" xfId="84"/>
    <cellStyle name="20% - Accent1 1" xfId="85"/>
    <cellStyle name="20% - Accent1 1 1" xfId="86"/>
    <cellStyle name="20% - Accent1 1_HRVATSKE_SUME_71_5.Privremena" xfId="87"/>
    <cellStyle name="20% - Accent1 2" xfId="88"/>
    <cellStyle name="20% - Accent1 2 2" xfId="89"/>
    <cellStyle name="20% - Accent1 2 3" xfId="90"/>
    <cellStyle name="20% - Accent2 1" xfId="91"/>
    <cellStyle name="20% - Accent2 1 1" xfId="92"/>
    <cellStyle name="20% - Accent2 1_HRVATSKE_SUME_71_5.Privremena" xfId="93"/>
    <cellStyle name="20% - Accent2 2" xfId="94"/>
    <cellStyle name="20% - Accent2 2 2" xfId="95"/>
    <cellStyle name="20% - Accent2 2 3" xfId="96"/>
    <cellStyle name="20% - Accent3 1" xfId="97"/>
    <cellStyle name="20% - Accent3 1 1" xfId="98"/>
    <cellStyle name="20% - Accent3 1_HRVATSKE_SUME_71_5.Privremena" xfId="99"/>
    <cellStyle name="20% - Accent3 2" xfId="100"/>
    <cellStyle name="20% - Accent3 2 2" xfId="101"/>
    <cellStyle name="20% - Accent3 2 3" xfId="102"/>
    <cellStyle name="20% - Accent4 1" xfId="103"/>
    <cellStyle name="20% - Accent4 1 1" xfId="104"/>
    <cellStyle name="20% - Accent4 1_HRVATSKE_SUME_71_5.Privremena" xfId="105"/>
    <cellStyle name="20% - Accent4 2" xfId="106"/>
    <cellStyle name="20% - Accent4 2 2" xfId="107"/>
    <cellStyle name="20% - Accent4 2 3" xfId="108"/>
    <cellStyle name="20% - Accent5 1" xfId="109"/>
    <cellStyle name="20% - Accent5 1 1" xfId="110"/>
    <cellStyle name="20% - Accent5 1_HRVATSKE_SUME_71_5.Privremena" xfId="111"/>
    <cellStyle name="20% - Accent5 2" xfId="112"/>
    <cellStyle name="20% - Accent5 2 2" xfId="113"/>
    <cellStyle name="20% - Accent5 2 3" xfId="114"/>
    <cellStyle name="20% - Accent6 1" xfId="115"/>
    <cellStyle name="20% - Accent6 1 1" xfId="116"/>
    <cellStyle name="20% - Accent6 1_HRVATSKE_SUME_71_5.Privremena" xfId="117"/>
    <cellStyle name="20% - Accent6 2" xfId="118"/>
    <cellStyle name="20% - Accent6 2 2" xfId="119"/>
    <cellStyle name="20% - Accent6 2 3" xfId="120"/>
    <cellStyle name="20% - Akzent1" xfId="121"/>
    <cellStyle name="20% - Akzent2" xfId="122"/>
    <cellStyle name="20% - Akzent3" xfId="123"/>
    <cellStyle name="20% - Akzent4" xfId="124"/>
    <cellStyle name="20% - Akzent5" xfId="125"/>
    <cellStyle name="20% - Akzent6" xfId="126"/>
    <cellStyle name="20% - Isticanje1 1" xfId="127"/>
    <cellStyle name="20% - Isticanje1 2" xfId="128"/>
    <cellStyle name="20% - Isticanje1 3" xfId="129"/>
    <cellStyle name="20% - Isticanje2 1" xfId="130"/>
    <cellStyle name="20% - Isticanje2 2" xfId="131"/>
    <cellStyle name="20% - Isticanje2 3" xfId="132"/>
    <cellStyle name="20% - Isticanje3 1" xfId="133"/>
    <cellStyle name="20% - Isticanje3 2" xfId="134"/>
    <cellStyle name="20% - Isticanje3 3" xfId="135"/>
    <cellStyle name="20% - Isticanje4 1" xfId="136"/>
    <cellStyle name="20% - Isticanje4 2" xfId="137"/>
    <cellStyle name="20% - Isticanje4 3" xfId="138"/>
    <cellStyle name="20% - Isticanje5 1" xfId="139"/>
    <cellStyle name="20% - Isticanje5 2" xfId="140"/>
    <cellStyle name="20% - Isticanje5 3" xfId="141"/>
    <cellStyle name="20% - Isticanje6 1" xfId="142"/>
    <cellStyle name="20% - Isticanje6 2" xfId="143"/>
    <cellStyle name="20% - Isticanje6 3" xfId="144"/>
    <cellStyle name="2-izmjena" xfId="145"/>
    <cellStyle name="3. jed.mjere" xfId="146"/>
    <cellStyle name="3-pitanje" xfId="147"/>
    <cellStyle name="4. količina" xfId="148"/>
    <cellStyle name="40% - Accent1 1" xfId="149"/>
    <cellStyle name="40% - Accent1 1 1" xfId="150"/>
    <cellStyle name="40% - Accent1 1_HRVATSKE_SUME_71_5.Privremena" xfId="151"/>
    <cellStyle name="40% - Accent1 2" xfId="152"/>
    <cellStyle name="40% - Accent1 2 2" xfId="153"/>
    <cellStyle name="40% - Accent1 2 3" xfId="154"/>
    <cellStyle name="40% - Accent2 1" xfId="155"/>
    <cellStyle name="40% - Accent2 1 1" xfId="156"/>
    <cellStyle name="40% - Accent2 1_HRVATSKE_SUME_71_5.Privremena" xfId="157"/>
    <cellStyle name="40% - Accent2 2" xfId="158"/>
    <cellStyle name="40% - Accent2 2 2" xfId="159"/>
    <cellStyle name="40% - Accent2 2 3" xfId="160"/>
    <cellStyle name="40% - Accent3 1" xfId="161"/>
    <cellStyle name="40% - Accent3 1 1" xfId="162"/>
    <cellStyle name="40% - Accent3 1_HRVATSKE_SUME_71_5.Privremena" xfId="163"/>
    <cellStyle name="40% - Accent3 2" xfId="164"/>
    <cellStyle name="40% - Accent3 2 2" xfId="165"/>
    <cellStyle name="40% - Accent3 2 3" xfId="166"/>
    <cellStyle name="40% - Accent4 1" xfId="167"/>
    <cellStyle name="40% - Accent4 1 1" xfId="168"/>
    <cellStyle name="40% - Accent4 1_HRVATSKE_SUME_71_5.Privremena" xfId="169"/>
    <cellStyle name="40% - Accent4 2" xfId="170"/>
    <cellStyle name="40% - Accent4 2 2" xfId="171"/>
    <cellStyle name="40% - Accent4 2 3" xfId="172"/>
    <cellStyle name="40% - Accent5 1" xfId="173"/>
    <cellStyle name="40% - Accent5 1 1" xfId="174"/>
    <cellStyle name="40% - Accent5 1_HRVATSKE_SUME_71_5.Privremena" xfId="175"/>
    <cellStyle name="40% - Accent5 2" xfId="176"/>
    <cellStyle name="40% - Accent5 2 2" xfId="177"/>
    <cellStyle name="40% - Accent5 2 3" xfId="178"/>
    <cellStyle name="40% - Accent6 1" xfId="179"/>
    <cellStyle name="40% - Accent6 1 1" xfId="180"/>
    <cellStyle name="40% - Accent6 1_HRVATSKE_SUME_71_5.Privremena" xfId="181"/>
    <cellStyle name="40% - Accent6 2" xfId="182"/>
    <cellStyle name="40% - Accent6 2 2" xfId="183"/>
    <cellStyle name="40% - Accent6 2 3" xfId="184"/>
    <cellStyle name="40% - Akzent1" xfId="185"/>
    <cellStyle name="40% - Akzent2" xfId="186"/>
    <cellStyle name="40% - Akzent3" xfId="187"/>
    <cellStyle name="40% - Akzent4" xfId="188"/>
    <cellStyle name="40% - Akzent5" xfId="189"/>
    <cellStyle name="40% - Akzent6" xfId="190"/>
    <cellStyle name="40% - Isticanje1 2" xfId="191"/>
    <cellStyle name="40% - Isticanje1 2 2" xfId="192"/>
    <cellStyle name="40% - Isticanje2 1" xfId="193"/>
    <cellStyle name="40% - Isticanje2 2" xfId="194"/>
    <cellStyle name="40% - Isticanje2 3" xfId="195"/>
    <cellStyle name="40% - Isticanje3 1" xfId="196"/>
    <cellStyle name="40% - Isticanje3 2" xfId="197"/>
    <cellStyle name="40% - Isticanje3 3" xfId="198"/>
    <cellStyle name="40% - Isticanje4 1" xfId="199"/>
    <cellStyle name="40% - Isticanje4 2" xfId="200"/>
    <cellStyle name="40% - Isticanje4 3" xfId="201"/>
    <cellStyle name="40% - Isticanje5 1" xfId="202"/>
    <cellStyle name="40% - Isticanje5 2" xfId="203"/>
    <cellStyle name="40% - Isticanje5 3" xfId="204"/>
    <cellStyle name="40% - Isticanje6 1" xfId="205"/>
    <cellStyle name="40% - Isticanje6 2" xfId="206"/>
    <cellStyle name="40% - Isticanje6 3" xfId="207"/>
    <cellStyle name="40% - Naglasak1" xfId="208"/>
    <cellStyle name="40% - Naglasak1 1" xfId="209"/>
    <cellStyle name="40% - Naglasak1 2" xfId="210"/>
    <cellStyle name="40% - Naglasak1_HRVATSKE_SUME_71_5.Privremena" xfId="211"/>
    <cellStyle name="60% - Accent1 1" xfId="212"/>
    <cellStyle name="60% - Accent1 1 1" xfId="213"/>
    <cellStyle name="60% - Accent1 2" xfId="214"/>
    <cellStyle name="60% - Accent1 2 2" xfId="215"/>
    <cellStyle name="60% - Accent2 1" xfId="216"/>
    <cellStyle name="60% - Accent2 1 1" xfId="217"/>
    <cellStyle name="60% - Accent2 2" xfId="218"/>
    <cellStyle name="60% - Accent2 2 2" xfId="219"/>
    <cellStyle name="60% - Accent3 1" xfId="220"/>
    <cellStyle name="60% - Accent3 1 1" xfId="221"/>
    <cellStyle name="60% - Accent3 2" xfId="222"/>
    <cellStyle name="60% - Accent3 2 2" xfId="223"/>
    <cellStyle name="60% - Accent4 1" xfId="224"/>
    <cellStyle name="60% - Accent4 1 1" xfId="225"/>
    <cellStyle name="60% - Accent4 2" xfId="226"/>
    <cellStyle name="60% - Accent4 2 2" xfId="227"/>
    <cellStyle name="60% - Accent5 1" xfId="228"/>
    <cellStyle name="60% - Accent5 1 1" xfId="229"/>
    <cellStyle name="60% - Accent5 2" xfId="230"/>
    <cellStyle name="60% - Accent5 2 2" xfId="231"/>
    <cellStyle name="60% - Accent6 1" xfId="232"/>
    <cellStyle name="60% - Accent6 1 1" xfId="233"/>
    <cellStyle name="60% - Accent6 2" xfId="234"/>
    <cellStyle name="60% - Accent6 2 2" xfId="235"/>
    <cellStyle name="60% - Akzent1" xfId="236"/>
    <cellStyle name="60% - Akzent2" xfId="237"/>
    <cellStyle name="60% - Akzent3" xfId="238"/>
    <cellStyle name="60% - Akzent4" xfId="239"/>
    <cellStyle name="60% - Akzent5" xfId="240"/>
    <cellStyle name="60% - Akzent6" xfId="241"/>
    <cellStyle name="60% - Isticanje1 1" xfId="242"/>
    <cellStyle name="60% - Isticanje1 2" xfId="243"/>
    <cellStyle name="60% - Isticanje2 1" xfId="244"/>
    <cellStyle name="60% - Isticanje2 2" xfId="245"/>
    <cellStyle name="60% - Isticanje3 1" xfId="246"/>
    <cellStyle name="60% - Isticanje3 2" xfId="247"/>
    <cellStyle name="60% - Isticanje4 1" xfId="248"/>
    <cellStyle name="60% - Isticanje4 2" xfId="249"/>
    <cellStyle name="60% - Isticanje5 1" xfId="250"/>
    <cellStyle name="60% - Isticanje5 2" xfId="251"/>
    <cellStyle name="60% - Isticanje6 1" xfId="252"/>
    <cellStyle name="60% - Isticanje6 2" xfId="253"/>
    <cellStyle name="A4 Small 210 x 297 mm" xfId="60"/>
    <cellStyle name="Accent1 1" xfId="254"/>
    <cellStyle name="Accent1 1 1" xfId="255"/>
    <cellStyle name="Accent1 2" xfId="256"/>
    <cellStyle name="Accent1 2 2" xfId="257"/>
    <cellStyle name="Accent2 1" xfId="258"/>
    <cellStyle name="Accent2 1 1" xfId="259"/>
    <cellStyle name="Accent2 2" xfId="260"/>
    <cellStyle name="Accent2 2 2" xfId="261"/>
    <cellStyle name="Accent3 1" xfId="262"/>
    <cellStyle name="Accent3 1 1" xfId="263"/>
    <cellStyle name="Accent3 2" xfId="264"/>
    <cellStyle name="Accent3 2 2" xfId="265"/>
    <cellStyle name="Accent4 1" xfId="266"/>
    <cellStyle name="Accent4 1 1" xfId="267"/>
    <cellStyle name="Accent4 2" xfId="268"/>
    <cellStyle name="Accent4 2 2" xfId="269"/>
    <cellStyle name="Accent5 1" xfId="270"/>
    <cellStyle name="Accent5 1 1" xfId="271"/>
    <cellStyle name="Accent5 2" xfId="272"/>
    <cellStyle name="Accent5 2 2" xfId="273"/>
    <cellStyle name="Accent6 1" xfId="274"/>
    <cellStyle name="Accent6 1 1" xfId="275"/>
    <cellStyle name="Accent6 2" xfId="276"/>
    <cellStyle name="Accent6 2 2" xfId="277"/>
    <cellStyle name="Akzent1" xfId="278"/>
    <cellStyle name="Akzent2" xfId="279"/>
    <cellStyle name="Akzent3" xfId="280"/>
    <cellStyle name="Akzent4" xfId="281"/>
    <cellStyle name="Akzent5" xfId="282"/>
    <cellStyle name="Akzent6" xfId="283"/>
    <cellStyle name="Ausgabe" xfId="284"/>
    <cellStyle name="Bad 1" xfId="285"/>
    <cellStyle name="Bad 1 1" xfId="286"/>
    <cellStyle name="Bad 2" xfId="287"/>
    <cellStyle name="Bad 2 2" xfId="288"/>
    <cellStyle name="Bad 3" xfId="289"/>
    <cellStyle name="Berechnung" xfId="290"/>
    <cellStyle name="Bilješka 1" xfId="292"/>
    <cellStyle name="Bilješka 2" xfId="293"/>
    <cellStyle name="Bilješka 2 2" xfId="294"/>
    <cellStyle name="Bilješka 2 2 2" xfId="295"/>
    <cellStyle name="Bilješka 2 2 3" xfId="296"/>
    <cellStyle name="Bilješka 2 2 4" xfId="297"/>
    <cellStyle name="Bilješka 2 3" xfId="298"/>
    <cellStyle name="Bilješka 3" xfId="299"/>
    <cellStyle name="Bilješka 3 2" xfId="300"/>
    <cellStyle name="Bilješka 4" xfId="301"/>
    <cellStyle name="Bilješka 4 2" xfId="302"/>
    <cellStyle name="Bilješka 4 3" xfId="303"/>
    <cellStyle name="Bilješka 5" xfId="304"/>
    <cellStyle name="Bilješka 5 2" xfId="305"/>
    <cellStyle name="Bilješka 6" xfId="306"/>
    <cellStyle name="Bilješka 7" xfId="291"/>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alculation 1" xfId="307"/>
    <cellStyle name="Calculation 1 1" xfId="308"/>
    <cellStyle name="Calculation 2" xfId="309"/>
    <cellStyle name="Calculation 2 2" xfId="310"/>
    <cellStyle name="Check Cell 1" xfId="311"/>
    <cellStyle name="Check Cell 1 1" xfId="312"/>
    <cellStyle name="Check Cell 2" xfId="313"/>
    <cellStyle name="Check Cell 2 2" xfId="314"/>
    <cellStyle name="Comma [00]" xfId="9"/>
    <cellStyle name="Comma 10" xfId="315"/>
    <cellStyle name="Comma 10 2" xfId="316"/>
    <cellStyle name="Comma 10 2 2" xfId="317"/>
    <cellStyle name="Comma 11" xfId="318"/>
    <cellStyle name="Comma 11 2" xfId="319"/>
    <cellStyle name="Comma 12" xfId="320"/>
    <cellStyle name="Comma 12 2" xfId="321"/>
    <cellStyle name="Comma 2" xfId="322"/>
    <cellStyle name="Comma 2 2" xfId="323"/>
    <cellStyle name="Comma 2 2 2" xfId="324"/>
    <cellStyle name="Comma 2 2 2 2" xfId="325"/>
    <cellStyle name="Comma 2 2 2 3" xfId="326"/>
    <cellStyle name="Comma 2 2 3" xfId="327"/>
    <cellStyle name="Comma 2 2 3 2" xfId="328"/>
    <cellStyle name="Comma 2 2 4" xfId="329"/>
    <cellStyle name="Comma 2 2 4 2" xfId="330"/>
    <cellStyle name="Comma 2 2 4 2 2" xfId="331"/>
    <cellStyle name="Comma 2 2 4 3" xfId="332"/>
    <cellStyle name="Comma 2 2 5" xfId="333"/>
    <cellStyle name="Comma 2 3" xfId="334"/>
    <cellStyle name="Comma 2 3 2" xfId="335"/>
    <cellStyle name="Comma 2 3 3" xfId="336"/>
    <cellStyle name="Comma 2 4" xfId="337"/>
    <cellStyle name="Comma 2 4 2" xfId="338"/>
    <cellStyle name="Comma 2 5" xfId="339"/>
    <cellStyle name="Comma 2 6" xfId="340"/>
    <cellStyle name="Comma 3" xfId="341"/>
    <cellStyle name="Comma 3 2" xfId="342"/>
    <cellStyle name="Comma 3 2 2" xfId="343"/>
    <cellStyle name="Comma 3 2 3" xfId="344"/>
    <cellStyle name="Comma 4" xfId="345"/>
    <cellStyle name="Comma 4 2" xfId="346"/>
    <cellStyle name="Comma 4 2 2" xfId="347"/>
    <cellStyle name="Comma 4 2 3" xfId="348"/>
    <cellStyle name="Comma 4 3" xfId="349"/>
    <cellStyle name="Comma 4 3 2" xfId="350"/>
    <cellStyle name="Comma 4 4" xfId="351"/>
    <cellStyle name="Comma 5" xfId="352"/>
    <cellStyle name="Comma 5 2" xfId="353"/>
    <cellStyle name="Comma 5 2 2" xfId="354"/>
    <cellStyle name="Comma 5 2 3" xfId="355"/>
    <cellStyle name="Comma 5 3" xfId="356"/>
    <cellStyle name="Comma 5 3 2" xfId="357"/>
    <cellStyle name="Comma 5 4" xfId="358"/>
    <cellStyle name="Comma 6" xfId="359"/>
    <cellStyle name="Comma 6 2" xfId="360"/>
    <cellStyle name="Comma 6 2 2" xfId="361"/>
    <cellStyle name="Comma 6 2 2 2" xfId="362"/>
    <cellStyle name="Comma 6 2 3" xfId="363"/>
    <cellStyle name="Comma 6 3" xfId="364"/>
    <cellStyle name="Comma 6 3 2" xfId="365"/>
    <cellStyle name="Comma 6 4" xfId="366"/>
    <cellStyle name="Comma 6 4 2" xfId="367"/>
    <cellStyle name="Comma 6 5" xfId="368"/>
    <cellStyle name="Comma 6 5 2" xfId="369"/>
    <cellStyle name="Comma 6 6" xfId="370"/>
    <cellStyle name="Comma 7" xfId="371"/>
    <cellStyle name="Comma 7 2" xfId="372"/>
    <cellStyle name="Comma 7 2 2" xfId="373"/>
    <cellStyle name="Comma 7 3" xfId="374"/>
    <cellStyle name="Comma 7 4" xfId="375"/>
    <cellStyle name="Comma 8" xfId="376"/>
    <cellStyle name="Comma 8 2" xfId="377"/>
    <cellStyle name="Comma 8 2 2" xfId="378"/>
    <cellStyle name="Comma 8 3" xfId="379"/>
    <cellStyle name="Comma 8 3 2" xfId="380"/>
    <cellStyle name="Comma 8 4" xfId="381"/>
    <cellStyle name="Comma 9" xfId="382"/>
    <cellStyle name="Comma 9 2" xfId="383"/>
    <cellStyle name="Comma 9 2 2" xfId="384"/>
    <cellStyle name="Comma 9 3" xfId="385"/>
    <cellStyle name="Currency [00]" xfId="10"/>
    <cellStyle name="Currency 2" xfId="386"/>
    <cellStyle name="Currency 2 2" xfId="387"/>
    <cellStyle name="Currency 2 2 2" xfId="388"/>
    <cellStyle name="Currency 2 3" xfId="389"/>
    <cellStyle name="Currency 3" xfId="390"/>
    <cellStyle name="Currency 3 2" xfId="391"/>
    <cellStyle name="Currency 4" xfId="392"/>
    <cellStyle name="Currency 4 2" xfId="393"/>
    <cellStyle name="Currency 4 2 2" xfId="394"/>
    <cellStyle name="Currency 4 2 2 2" xfId="395"/>
    <cellStyle name="Currency 4 2 3" xfId="396"/>
    <cellStyle name="Currency 4 2 3 2" xfId="397"/>
    <cellStyle name="Currency 4 2 4" xfId="398"/>
    <cellStyle name="Currency 4 2 4 2" xfId="399"/>
    <cellStyle name="Currency 4 2 5" xfId="400"/>
    <cellStyle name="Currency 4 3" xfId="401"/>
    <cellStyle name="Currency 5" xfId="402"/>
    <cellStyle name="Currency 5 2" xfId="403"/>
    <cellStyle name="Currency 5 2 2" xfId="404"/>
    <cellStyle name="Currency 5 3" xfId="405"/>
    <cellStyle name="Currency 5 3 2" xfId="406"/>
    <cellStyle name="Currency 5 4" xfId="407"/>
    <cellStyle name="Currency 5 4 2" xfId="408"/>
    <cellStyle name="Currency 5 5" xfId="409"/>
    <cellStyle name="Currency 6" xfId="410"/>
    <cellStyle name="Currency 6 2" xfId="411"/>
    <cellStyle name="Currency 7" xfId="412"/>
    <cellStyle name="Currency 7 2" xfId="413"/>
    <cellStyle name="Date Short" xfId="11"/>
    <cellStyle name="Default_Uvuceni" xfId="414"/>
    <cellStyle name="DELTA" xfId="12"/>
    <cellStyle name="Dobro 1" xfId="416"/>
    <cellStyle name="Dobro 2" xfId="417"/>
    <cellStyle name="Dobro 2 2" xfId="418"/>
    <cellStyle name="Dobro 2 3" xfId="419"/>
    <cellStyle name="Dobro 3" xfId="420"/>
    <cellStyle name="Dobro 4" xfId="421"/>
    <cellStyle name="Dobro 5" xfId="415"/>
    <cellStyle name="Eingabe" xfId="422"/>
    <cellStyle name="Enter Currency (0)" xfId="13"/>
    <cellStyle name="Enter Currency (2)" xfId="14"/>
    <cellStyle name="Enter Units (0)" xfId="15"/>
    <cellStyle name="Enter Units (1)" xfId="16"/>
    <cellStyle name="Enter Units (2)" xfId="17"/>
    <cellStyle name="Ergebnis" xfId="423"/>
    <cellStyle name="Erklärender Text" xfId="424"/>
    <cellStyle name="Euro" xfId="425"/>
    <cellStyle name="Excel Built-in Excel Built-in Excel Built-in TableStyleLight1" xfId="426"/>
    <cellStyle name="Excel Built-in Normal" xfId="427"/>
    <cellStyle name="Excel Built-in Normal 2" xfId="428"/>
    <cellStyle name="Excel Built-in Normal 2 2" xfId="429"/>
    <cellStyle name="Excel_BuiltIn_20% - Accent2" xfId="430"/>
    <cellStyle name="Explanatory Text 1" xfId="431"/>
    <cellStyle name="Explanatory Text 1 1" xfId="432"/>
    <cellStyle name="Explanatory Text 2" xfId="433"/>
    <cellStyle name="Flag" xfId="18"/>
    <cellStyle name="Good 1" xfId="434"/>
    <cellStyle name="Good 1 1" xfId="435"/>
    <cellStyle name="Good 2" xfId="436"/>
    <cellStyle name="Good 2 2" xfId="437"/>
    <cellStyle name="Gut" xfId="438"/>
    <cellStyle name="Header1" xfId="19"/>
    <cellStyle name="Header2" xfId="20"/>
    <cellStyle name="Heading" xfId="439"/>
    <cellStyle name="Heading 1 1" xfId="440"/>
    <cellStyle name="Heading 1 1 1" xfId="441"/>
    <cellStyle name="Heading 1 2" xfId="442"/>
    <cellStyle name="Heading 1 2 2" xfId="443"/>
    <cellStyle name="Heading 2 1" xfId="444"/>
    <cellStyle name="Heading 2 1 1" xfId="445"/>
    <cellStyle name="Heading 2 2" xfId="446"/>
    <cellStyle name="Heading 2 2 2" xfId="447"/>
    <cellStyle name="Heading 3 1" xfId="448"/>
    <cellStyle name="Heading 3 1 1" xfId="449"/>
    <cellStyle name="Heading 3 2" xfId="450"/>
    <cellStyle name="Heading 3 2 2" xfId="451"/>
    <cellStyle name="Heading 4 1" xfId="452"/>
    <cellStyle name="Heading 4 1 1" xfId="453"/>
    <cellStyle name="Heading 4 2" xfId="454"/>
    <cellStyle name="Heading 4 2 2" xfId="455"/>
    <cellStyle name="Heading1" xfId="456"/>
    <cellStyle name="Heading1 1" xfId="21"/>
    <cellStyle name="Heading2" xfId="22"/>
    <cellStyle name="Heading3" xfId="23"/>
    <cellStyle name="Heading4" xfId="24"/>
    <cellStyle name="Heading5" xfId="25"/>
    <cellStyle name="Heading6" xfId="26"/>
    <cellStyle name="Hiperveza 10 2" xfId="457"/>
    <cellStyle name="Hiperveza 2 2" xfId="458"/>
    <cellStyle name="Horizontal" xfId="27"/>
    <cellStyle name="Hyperlink 2" xfId="459"/>
    <cellStyle name="Hyperlink 2 2" xfId="460"/>
    <cellStyle name="Îáű÷íűé_23_1 " xfId="28"/>
    <cellStyle name="Input 1" xfId="461"/>
    <cellStyle name="Input 1 1" xfId="462"/>
    <cellStyle name="Input 2" xfId="463"/>
    <cellStyle name="Input 2 2" xfId="464"/>
    <cellStyle name="Isticanje1 1" xfId="465"/>
    <cellStyle name="Isticanje1 2" xfId="466"/>
    <cellStyle name="Isticanje2 1" xfId="467"/>
    <cellStyle name="Isticanje2 2" xfId="468"/>
    <cellStyle name="Isticanje3 1" xfId="469"/>
    <cellStyle name="Isticanje3 2" xfId="470"/>
    <cellStyle name="Isticanje4 1" xfId="471"/>
    <cellStyle name="Isticanje4 2" xfId="472"/>
    <cellStyle name="Isticanje5 1" xfId="473"/>
    <cellStyle name="Isticanje5 2" xfId="474"/>
    <cellStyle name="Isticanje6 1" xfId="475"/>
    <cellStyle name="Isticanje6 2" xfId="476"/>
    <cellStyle name="Izlaz 1" xfId="478"/>
    <cellStyle name="Izlaz 2" xfId="479"/>
    <cellStyle name="Izlaz 2 2" xfId="480"/>
    <cellStyle name="Izlaz 2 3" xfId="481"/>
    <cellStyle name="Izlaz 3" xfId="482"/>
    <cellStyle name="Izlaz 4" xfId="483"/>
    <cellStyle name="Izlaz 5" xfId="477"/>
    <cellStyle name="Izračun 1" xfId="484"/>
    <cellStyle name="Izračun 2" xfId="485"/>
    <cellStyle name="kolona A" xfId="486"/>
    <cellStyle name="kolona B" xfId="487"/>
    <cellStyle name="kolona C" xfId="488"/>
    <cellStyle name="kolona D" xfId="489"/>
    <cellStyle name="kolona E" xfId="490"/>
    <cellStyle name="kolona F" xfId="491"/>
    <cellStyle name="kolona G" xfId="492"/>
    <cellStyle name="kolona H" xfId="493"/>
    <cellStyle name="komadi" xfId="494"/>
    <cellStyle name="Link Currency (0)" xfId="29"/>
    <cellStyle name="Link Currency (2)" xfId="30"/>
    <cellStyle name="Link Units (0)" xfId="31"/>
    <cellStyle name="Link Units (1)" xfId="32"/>
    <cellStyle name="Link Units (2)" xfId="33"/>
    <cellStyle name="Linked Cell 1" xfId="495"/>
    <cellStyle name="Linked Cell 1 1" xfId="496"/>
    <cellStyle name="Linked Cell 2" xfId="497"/>
    <cellStyle name="Linked Cell 2 2" xfId="498"/>
    <cellStyle name="Loše 1" xfId="499"/>
    <cellStyle name="Loše 2" xfId="500"/>
    <cellStyle name="Matrix" xfId="34"/>
    <cellStyle name="merge" xfId="501"/>
    <cellStyle name="nabrajanje" xfId="502"/>
    <cellStyle name="nabrajanje sa bulletima" xfId="503"/>
    <cellStyle name="napomene" xfId="504"/>
    <cellStyle name="Naslov 1 1" xfId="506"/>
    <cellStyle name="Naslov 1 2" xfId="507"/>
    <cellStyle name="Naslov 2 1" xfId="508"/>
    <cellStyle name="Naslov 2 2" xfId="509"/>
    <cellStyle name="Naslov 3 1" xfId="510"/>
    <cellStyle name="Naslov 3 2" xfId="511"/>
    <cellStyle name="Naslov 4 1" xfId="512"/>
    <cellStyle name="Naslov 4 2" xfId="513"/>
    <cellStyle name="Naslov 5" xfId="514"/>
    <cellStyle name="Naslov 5 2" xfId="515"/>
    <cellStyle name="Naslov 6" xfId="516"/>
    <cellStyle name="Naslov 7" xfId="505"/>
    <cellStyle name="Navadno_KALAMAR-PSO GREGORČIČEVA MS-16.11.04" xfId="517"/>
    <cellStyle name="Neutral 1" xfId="518"/>
    <cellStyle name="Neutral 1 1" xfId="519"/>
    <cellStyle name="Neutral 2" xfId="520"/>
    <cellStyle name="Neutral 2 2" xfId="521"/>
    <cellStyle name="Neutralno 1" xfId="522"/>
    <cellStyle name="Neutralno 2" xfId="523"/>
    <cellStyle name="Normal 10" xfId="524"/>
    <cellStyle name="Normal 10 2" xfId="525"/>
    <cellStyle name="Normal 10 2 2" xfId="526"/>
    <cellStyle name="Normal 10 2 2 2" xfId="527"/>
    <cellStyle name="Normal 10 2 2 3" xfId="528"/>
    <cellStyle name="Normal 10 2 3" xfId="529"/>
    <cellStyle name="Normal 10 3" xfId="530"/>
    <cellStyle name="Normal 10 4" xfId="531"/>
    <cellStyle name="Normal 11" xfId="532"/>
    <cellStyle name="Normal 11 2" xfId="533"/>
    <cellStyle name="Normal 11 2 2" xfId="534"/>
    <cellStyle name="Normal 11 2 3" xfId="535"/>
    <cellStyle name="Normal 12" xfId="536"/>
    <cellStyle name="Normal 12 2" xfId="537"/>
    <cellStyle name="Normal 13" xfId="538"/>
    <cellStyle name="Normal 13 2" xfId="539"/>
    <cellStyle name="Normal 13 2 2" xfId="540"/>
    <cellStyle name="Normal 13 3" xfId="541"/>
    <cellStyle name="Normal 13 3 2" xfId="542"/>
    <cellStyle name="Normal 13_2015-01-29 - Auto kamp Karlovac - demontaze i rusenja" xfId="543"/>
    <cellStyle name="Normal 14" xfId="544"/>
    <cellStyle name="Normal 14 2" xfId="545"/>
    <cellStyle name="Normal 15" xfId="546"/>
    <cellStyle name="Normal 15 2" xfId="547"/>
    <cellStyle name="Normal 16" xfId="548"/>
    <cellStyle name="Normal 16 2" xfId="549"/>
    <cellStyle name="Normal 17" xfId="550"/>
    <cellStyle name="Normal 17 2" xfId="551"/>
    <cellStyle name="Normal 18" xfId="552"/>
    <cellStyle name="Normal 18 2" xfId="553"/>
    <cellStyle name="Normal 19" xfId="554"/>
    <cellStyle name="Normal 19 2" xfId="555"/>
    <cellStyle name="Normal 2" xfId="556"/>
    <cellStyle name="Normal 2 10" xfId="557"/>
    <cellStyle name="Normal 2 10 2" xfId="558"/>
    <cellStyle name="Normal 2 2" xfId="61"/>
    <cellStyle name="Normal 2 2 2" xfId="560"/>
    <cellStyle name="Normal 2 2 2 2" xfId="561"/>
    <cellStyle name="Normal 2 2 3" xfId="562"/>
    <cellStyle name="Normal 2 2 3 2" xfId="563"/>
    <cellStyle name="Normal 2 2 4" xfId="564"/>
    <cellStyle name="Normal 2 2 4 2" xfId="565"/>
    <cellStyle name="Normal 2 2 5" xfId="566"/>
    <cellStyle name="Normal 2 2 6" xfId="567"/>
    <cellStyle name="Normal 2 2 7" xfId="568"/>
    <cellStyle name="Normal 2 2 8" xfId="559"/>
    <cellStyle name="Normal 2 2_123_IZ_troskovnik_rasvjeta_120320_telektra" xfId="569"/>
    <cellStyle name="Normal 2 3" xfId="570"/>
    <cellStyle name="Normal 2 3 2" xfId="571"/>
    <cellStyle name="Normal 2 4" xfId="572"/>
    <cellStyle name="Normal 2 4 2" xfId="573"/>
    <cellStyle name="Normal 2 4 3" xfId="574"/>
    <cellStyle name="Normal 2 5" xfId="575"/>
    <cellStyle name="Normal 2 5 2" xfId="576"/>
    <cellStyle name="Normal 2 5 2 2" xfId="577"/>
    <cellStyle name="Normal 2 5 3" xfId="578"/>
    <cellStyle name="Normal 2 5 4" xfId="579"/>
    <cellStyle name="Normal 2 5 5" xfId="580"/>
    <cellStyle name="Normal 2 5_123_IZ_troskovnik_rasvjeta_120320_telektra" xfId="581"/>
    <cellStyle name="Normal 2 52" xfId="582"/>
    <cellStyle name="Normal 2 6" xfId="583"/>
    <cellStyle name="Normal 2 6 2" xfId="584"/>
    <cellStyle name="Normal 2 6 3" xfId="585"/>
    <cellStyle name="Normal 2 7" xfId="586"/>
    <cellStyle name="Normal 2 7 2" xfId="587"/>
    <cellStyle name="Normal 2 8" xfId="588"/>
    <cellStyle name="Normal 2 9" xfId="589"/>
    <cellStyle name="Normal 20" xfId="590"/>
    <cellStyle name="Normal 21" xfId="591"/>
    <cellStyle name="Normal 23" xfId="592"/>
    <cellStyle name="Normal 3" xfId="64"/>
    <cellStyle name="Normal 3 2" xfId="75"/>
    <cellStyle name="Normal 3 2 2" xfId="595"/>
    <cellStyle name="Normal 3 2 3" xfId="594"/>
    <cellStyle name="Normal 3 3" xfId="596"/>
    <cellStyle name="Normal 3 3 2" xfId="597"/>
    <cellStyle name="Normal 3 3 3" xfId="598"/>
    <cellStyle name="Normal 3 3 4" xfId="599"/>
    <cellStyle name="Normal 3 4" xfId="600"/>
    <cellStyle name="Normal 3 4 2" xfId="601"/>
    <cellStyle name="Normal 3 5" xfId="593"/>
    <cellStyle name="Normal 3_HRVATSKE_SUME_71_5.Privremena" xfId="602"/>
    <cellStyle name="Normal 4" xfId="603"/>
    <cellStyle name="Normal 4 2" xfId="604"/>
    <cellStyle name="Normal 4 2 2" xfId="605"/>
    <cellStyle name="Normal 4 3" xfId="606"/>
    <cellStyle name="Normal 4 3 2" xfId="607"/>
    <cellStyle name="Normal 4 4" xfId="608"/>
    <cellStyle name="Normal 4 5" xfId="609"/>
    <cellStyle name="Normal 4 9" xfId="610"/>
    <cellStyle name="Normal 5" xfId="611"/>
    <cellStyle name="Normal 5 2" xfId="612"/>
    <cellStyle name="Normal 6" xfId="613"/>
    <cellStyle name="Normal 6 2" xfId="614"/>
    <cellStyle name="Normal 6 2 2" xfId="615"/>
    <cellStyle name="Normal 6 3" xfId="616"/>
    <cellStyle name="Normal 6 3 2" xfId="617"/>
    <cellStyle name="Normal 6 3 3" xfId="618"/>
    <cellStyle name="Normal 7" xfId="619"/>
    <cellStyle name="Normal 7 2" xfId="620"/>
    <cellStyle name="Normal 8" xfId="621"/>
    <cellStyle name="Normal 8 2" xfId="622"/>
    <cellStyle name="Normal 9" xfId="623"/>
    <cellStyle name="Normal 9 2" xfId="624"/>
    <cellStyle name="Normal 9 3" xfId="625"/>
    <cellStyle name="Normal 96" xfId="626"/>
    <cellStyle name="Normal 97" xfId="627"/>
    <cellStyle name="Normal 98" xfId="628"/>
    <cellStyle name="Normal1" xfId="629"/>
    <cellStyle name="Normal1 2" xfId="630"/>
    <cellStyle name="Normal2" xfId="631"/>
    <cellStyle name="Normal3" xfId="632"/>
    <cellStyle name="Normalno 10" xfId="69"/>
    <cellStyle name="Normalno 11" xfId="70"/>
    <cellStyle name="Normalno 12" xfId="71"/>
    <cellStyle name="Normalno 13" xfId="72"/>
    <cellStyle name="Normalno 14" xfId="76"/>
    <cellStyle name="Normalno 2" xfId="55"/>
    <cellStyle name="Normalno 2 2" xfId="73"/>
    <cellStyle name="Normalno 2 2 2" xfId="634"/>
    <cellStyle name="Normalno 2 3" xfId="635"/>
    <cellStyle name="Normalno 2 4" xfId="633"/>
    <cellStyle name="Normalno 3" xfId="56"/>
    <cellStyle name="Normalno 4" xfId="57"/>
    <cellStyle name="Normalno 5" xfId="58"/>
    <cellStyle name="Normalno 6" xfId="63"/>
    <cellStyle name="Normalno 7" xfId="66"/>
    <cellStyle name="Normalno 8" xfId="67"/>
    <cellStyle name="Normalno 9" xfId="68"/>
    <cellStyle name="Note 1" xfId="636"/>
    <cellStyle name="Note 1 1" xfId="637"/>
    <cellStyle name="Note 2" xfId="638"/>
    <cellStyle name="Note 2 2" xfId="639"/>
    <cellStyle name="Note 2 2 2" xfId="640"/>
    <cellStyle name="Note 2 3" xfId="641"/>
    <cellStyle name="Note 2 4" xfId="642"/>
    <cellStyle name="Note 3" xfId="643"/>
    <cellStyle name="Note 3 2" xfId="644"/>
    <cellStyle name="Notiz" xfId="645"/>
    <cellStyle name="Notiz 2" xfId="646"/>
    <cellStyle name="Notiz 2 2" xfId="647"/>
    <cellStyle name="Notiz 3" xfId="648"/>
    <cellStyle name="Notiz 3 2" xfId="649"/>
    <cellStyle name="Notiz 4" xfId="650"/>
    <cellStyle name="Notiz 4 2" xfId="651"/>
    <cellStyle name="Notiz 4 2 2" xfId="652"/>
    <cellStyle name="Notiz 4 3" xfId="653"/>
    <cellStyle name="Notiz 4 3 2" xfId="654"/>
    <cellStyle name="Notiz 4 4" xfId="655"/>
    <cellStyle name="Notiz 4 4 2" xfId="656"/>
    <cellStyle name="Notiz 4 5" xfId="657"/>
    <cellStyle name="Notiz 5" xfId="658"/>
    <cellStyle name="Novi" xfId="35"/>
    <cellStyle name="Obično" xfId="0" builtinId="0"/>
    <cellStyle name="Obično 10" xfId="659"/>
    <cellStyle name="Obično 10 2" xfId="660"/>
    <cellStyle name="Obično 10 2 2" xfId="661"/>
    <cellStyle name="Obično 10 3" xfId="662"/>
    <cellStyle name="Obično 10 3 2" xfId="663"/>
    <cellStyle name="Obično 11" xfId="664"/>
    <cellStyle name="Obično 11 2" xfId="665"/>
    <cellStyle name="Obično 11 3" xfId="666"/>
    <cellStyle name="Obično 12" xfId="667"/>
    <cellStyle name="Obično 12 2" xfId="668"/>
    <cellStyle name="Obično 12 3" xfId="669"/>
    <cellStyle name="Obično 13" xfId="670"/>
    <cellStyle name="Obično 13 2" xfId="671"/>
    <cellStyle name="Obično 13 3" xfId="672"/>
    <cellStyle name="Obično 14" xfId="673"/>
    <cellStyle name="Obično 14 2" xfId="674"/>
    <cellStyle name="Obično 14 3" xfId="675"/>
    <cellStyle name="Obično 15" xfId="676"/>
    <cellStyle name="Obično 16" xfId="677"/>
    <cellStyle name="Obično 17" xfId="678"/>
    <cellStyle name="Obično 17 2" xfId="679"/>
    <cellStyle name="Obično 18" xfId="680"/>
    <cellStyle name="Obično 18 2" xfId="681"/>
    <cellStyle name="Obično 19" xfId="682"/>
    <cellStyle name="Obično 2" xfId="683"/>
    <cellStyle name="Obično 2 10" xfId="684"/>
    <cellStyle name="Obično 2 11" xfId="685"/>
    <cellStyle name="Obično 2 12" xfId="686"/>
    <cellStyle name="Obično 2 13" xfId="687"/>
    <cellStyle name="Obično 2 14" xfId="688"/>
    <cellStyle name="Obično 2 15" xfId="689"/>
    <cellStyle name="Obično 2 16" xfId="690"/>
    <cellStyle name="Obično 2 17" xfId="691"/>
    <cellStyle name="Obično 2 18" xfId="692"/>
    <cellStyle name="Obično 2 19" xfId="693"/>
    <cellStyle name="Obično 2 2" xfId="694"/>
    <cellStyle name="Obično 2 2 10" xfId="695"/>
    <cellStyle name="Obično 2 2 10 2" xfId="696"/>
    <cellStyle name="Obično 2 2 10 3" xfId="697"/>
    <cellStyle name="Obično 2 2 11" xfId="698"/>
    <cellStyle name="Obično 2 2 11 2" xfId="699"/>
    <cellStyle name="Obično 2 2 11 3" xfId="700"/>
    <cellStyle name="Obično 2 2 12" xfId="701"/>
    <cellStyle name="Obično 2 2 12 2" xfId="702"/>
    <cellStyle name="Obično 2 2 12 3" xfId="703"/>
    <cellStyle name="Obično 2 2 13" xfId="704"/>
    <cellStyle name="Obično 2 2 13 2" xfId="705"/>
    <cellStyle name="Obično 2 2 13 3" xfId="706"/>
    <cellStyle name="Obično 2 2 14" xfId="707"/>
    <cellStyle name="Obično 2 2 14 2" xfId="708"/>
    <cellStyle name="Obično 2 2 14 3" xfId="709"/>
    <cellStyle name="Obično 2 2 15" xfId="710"/>
    <cellStyle name="Obično 2 2 15 2" xfId="711"/>
    <cellStyle name="Obično 2 2 15 3" xfId="712"/>
    <cellStyle name="Obično 2 2 16" xfId="713"/>
    <cellStyle name="Obično 2 2 16 2" xfId="714"/>
    <cellStyle name="Obično 2 2 16 3" xfId="715"/>
    <cellStyle name="Obično 2 2 17" xfId="716"/>
    <cellStyle name="Obično 2 2 17 2" xfId="717"/>
    <cellStyle name="Obično 2 2 17 3" xfId="718"/>
    <cellStyle name="Obično 2 2 18" xfId="719"/>
    <cellStyle name="Obično 2 2 18 2" xfId="720"/>
    <cellStyle name="Obično 2 2 18 3" xfId="721"/>
    <cellStyle name="Obično 2 2 19" xfId="722"/>
    <cellStyle name="Obično 2 2 19 2" xfId="723"/>
    <cellStyle name="Obično 2 2 19 3" xfId="724"/>
    <cellStyle name="Obično 2 2 2" xfId="725"/>
    <cellStyle name="Obično 2 2 2 10" xfId="726"/>
    <cellStyle name="Obično 2 2 2 11" xfId="727"/>
    <cellStyle name="Obično 2 2 2 12" xfId="728"/>
    <cellStyle name="Obično 2 2 2 13" xfId="729"/>
    <cellStyle name="Obično 2 2 2 14" xfId="730"/>
    <cellStyle name="Obično 2 2 2 15" xfId="731"/>
    <cellStyle name="Obično 2 2 2 16" xfId="732"/>
    <cellStyle name="Obično 2 2 2 17" xfId="733"/>
    <cellStyle name="Obično 2 2 2 18" xfId="734"/>
    <cellStyle name="Obično 2 2 2 2" xfId="735"/>
    <cellStyle name="Obično 2 2 2 2 10" xfId="736"/>
    <cellStyle name="Obično 2 2 2 2 10 2" xfId="737"/>
    <cellStyle name="Obično 2 2 2 2 10 3" xfId="738"/>
    <cellStyle name="Obično 2 2 2 2 11" xfId="739"/>
    <cellStyle name="Obično 2 2 2 2 11 2" xfId="740"/>
    <cellStyle name="Obično 2 2 2 2 11 3" xfId="741"/>
    <cellStyle name="Obično 2 2 2 2 12" xfId="742"/>
    <cellStyle name="Obično 2 2 2 2 12 2" xfId="743"/>
    <cellStyle name="Obično 2 2 2 2 12 3" xfId="744"/>
    <cellStyle name="Obično 2 2 2 2 13" xfId="745"/>
    <cellStyle name="Obično 2 2 2 2 13 2" xfId="746"/>
    <cellStyle name="Obično 2 2 2 2 13 3" xfId="747"/>
    <cellStyle name="Obično 2 2 2 2 14" xfId="748"/>
    <cellStyle name="Obično 2 2 2 2 14 2" xfId="749"/>
    <cellStyle name="Obično 2 2 2 2 14 3" xfId="750"/>
    <cellStyle name="Obično 2 2 2 2 15" xfId="751"/>
    <cellStyle name="Obično 2 2 2 2 15 2" xfId="752"/>
    <cellStyle name="Obično 2 2 2 2 15 3" xfId="753"/>
    <cellStyle name="Obično 2 2 2 2 16" xfId="754"/>
    <cellStyle name="Obično 2 2 2 2 2" xfId="755"/>
    <cellStyle name="Obično 2 2 2 2 2 2" xfId="756"/>
    <cellStyle name="Obično 2 2 2 2 2 3" xfId="757"/>
    <cellStyle name="Obično 2 2 2 2 3" xfId="758"/>
    <cellStyle name="Obično 2 2 2 2 3 2" xfId="759"/>
    <cellStyle name="Obično 2 2 2 2 3 3" xfId="760"/>
    <cellStyle name="Obično 2 2 2 2 4" xfId="761"/>
    <cellStyle name="Obično 2 2 2 2 4 2" xfId="762"/>
    <cellStyle name="Obično 2 2 2 2 4 3" xfId="763"/>
    <cellStyle name="Obično 2 2 2 2 5" xfId="764"/>
    <cellStyle name="Obično 2 2 2 2 5 2" xfId="765"/>
    <cellStyle name="Obično 2 2 2 2 5 3" xfId="766"/>
    <cellStyle name="Obično 2 2 2 2 6" xfId="767"/>
    <cellStyle name="Obično 2 2 2 2 6 2" xfId="768"/>
    <cellStyle name="Obično 2 2 2 2 6 3" xfId="769"/>
    <cellStyle name="Obično 2 2 2 2 7" xfId="770"/>
    <cellStyle name="Obično 2 2 2 2 7 2" xfId="771"/>
    <cellStyle name="Obično 2 2 2 2 7 3" xfId="772"/>
    <cellStyle name="Obično 2 2 2 2 8" xfId="773"/>
    <cellStyle name="Obično 2 2 2 2 8 2" xfId="774"/>
    <cellStyle name="Obično 2 2 2 2 8 3" xfId="775"/>
    <cellStyle name="Obično 2 2 2 2 9" xfId="776"/>
    <cellStyle name="Obično 2 2 2 2 9 2" xfId="777"/>
    <cellStyle name="Obično 2 2 2 2 9 3" xfId="778"/>
    <cellStyle name="Obično 2 2 2 3" xfId="779"/>
    <cellStyle name="Obično 2 2 2 3 2" xfId="780"/>
    <cellStyle name="Obično 2 2 2 3 3" xfId="781"/>
    <cellStyle name="Obično 2 2 2 4" xfId="782"/>
    <cellStyle name="Obično 2 2 2 5" xfId="783"/>
    <cellStyle name="Obično 2 2 2 6" xfId="784"/>
    <cellStyle name="Obično 2 2 2 7" xfId="785"/>
    <cellStyle name="Obično 2 2 2 8" xfId="786"/>
    <cellStyle name="Obično 2 2 2 9" xfId="787"/>
    <cellStyle name="Obično 2 2 20" xfId="788"/>
    <cellStyle name="Obično 2 2 20 2" xfId="789"/>
    <cellStyle name="Obično 2 2 20 3" xfId="790"/>
    <cellStyle name="Obično 2 2 21" xfId="791"/>
    <cellStyle name="Obično 2 2 22" xfId="792"/>
    <cellStyle name="Obično 2 2 3" xfId="793"/>
    <cellStyle name="Obično 2 2 3 2" xfId="794"/>
    <cellStyle name="Obično 2 2 3 3" xfId="795"/>
    <cellStyle name="Obično 2 2 4" xfId="796"/>
    <cellStyle name="Obično 2 2 4 2" xfId="797"/>
    <cellStyle name="Obično 2 2 4 3" xfId="798"/>
    <cellStyle name="Obično 2 2 5" xfId="799"/>
    <cellStyle name="Obično 2 2 5 2" xfId="800"/>
    <cellStyle name="Obično 2 2 5 3" xfId="801"/>
    <cellStyle name="Obično 2 2 6" xfId="802"/>
    <cellStyle name="Obično 2 2 6 2" xfId="803"/>
    <cellStyle name="Obično 2 2 6 3" xfId="804"/>
    <cellStyle name="Obično 2 2 7" xfId="805"/>
    <cellStyle name="Obično 2 2 8" xfId="806"/>
    <cellStyle name="Obično 2 2 8 2" xfId="807"/>
    <cellStyle name="Obično 2 2 8 3" xfId="808"/>
    <cellStyle name="Obično 2 2 9" xfId="809"/>
    <cellStyle name="Obično 2 2 9 2" xfId="810"/>
    <cellStyle name="Obično 2 2 9 3" xfId="811"/>
    <cellStyle name="Obično 2 20" xfId="812"/>
    <cellStyle name="Obično 2 21" xfId="813"/>
    <cellStyle name="Obično 2 22" xfId="814"/>
    <cellStyle name="Obično 2 23" xfId="815"/>
    <cellStyle name="Obično 2 24" xfId="816"/>
    <cellStyle name="Obično 2 3" xfId="817"/>
    <cellStyle name="Obično 2 3 2" xfId="818"/>
    <cellStyle name="Obično 2 4" xfId="819"/>
    <cellStyle name="Obično 2 5" xfId="820"/>
    <cellStyle name="Obično 2 6" xfId="821"/>
    <cellStyle name="Obično 2 7" xfId="822"/>
    <cellStyle name="Obično 2 7 2" xfId="823"/>
    <cellStyle name="Obično 2 7 3" xfId="824"/>
    <cellStyle name="Obično 2 8" xfId="825"/>
    <cellStyle name="Obično 2 9" xfId="826"/>
    <cellStyle name="Obično 20" xfId="827"/>
    <cellStyle name="Obično 20 2" xfId="828"/>
    <cellStyle name="Obično 20_- - - ITU SOL Garden Istra - KERAMIKA var.2" xfId="829"/>
    <cellStyle name="Obično 21" xfId="830"/>
    <cellStyle name="Obično 21 2" xfId="831"/>
    <cellStyle name="Obično 21 3" xfId="832"/>
    <cellStyle name="Obično 22" xfId="833"/>
    <cellStyle name="Obično 22 2" xfId="834"/>
    <cellStyle name="Obično 3" xfId="835"/>
    <cellStyle name="Obično 3 2" xfId="836"/>
    <cellStyle name="Obično 3 2 2" xfId="837"/>
    <cellStyle name="Obično 3 2 2 2" xfId="838"/>
    <cellStyle name="Obično 3 2 2 2 2" xfId="839"/>
    <cellStyle name="Obično 3 2 2 2 3" xfId="840"/>
    <cellStyle name="Obično 3 2 2 3" xfId="841"/>
    <cellStyle name="Obično 3 2 2 3 2" xfId="842"/>
    <cellStyle name="Obično 3 2 2 3 3" xfId="843"/>
    <cellStyle name="Obično 3 2 2 4" xfId="844"/>
    <cellStyle name="Obično 3 2 2 4 2" xfId="845"/>
    <cellStyle name="Obično 3 2 2 5" xfId="846"/>
    <cellStyle name="Obično 3 2 2 6" xfId="847"/>
    <cellStyle name="Obično 3 2 3" xfId="848"/>
    <cellStyle name="Obično 3 2 3 2" xfId="849"/>
    <cellStyle name="Obično 3 2 3 2 2" xfId="850"/>
    <cellStyle name="Obično 3 2 3 2 3" xfId="851"/>
    <cellStyle name="Obično 3 2 3 3" xfId="852"/>
    <cellStyle name="Obično 3 2 3 3 2" xfId="853"/>
    <cellStyle name="Obično 3 2 3 4" xfId="854"/>
    <cellStyle name="Obično 3 2 3 5" xfId="855"/>
    <cellStyle name="Obično 3 2 4" xfId="856"/>
    <cellStyle name="Obično 3 2 4 2" xfId="857"/>
    <cellStyle name="Obično 3 2 4 3" xfId="858"/>
    <cellStyle name="Obično 3 2 5" xfId="859"/>
    <cellStyle name="Obično 3 2 5 2" xfId="860"/>
    <cellStyle name="Obično 3 2 6" xfId="861"/>
    <cellStyle name="Obično 3 2 7" xfId="862"/>
    <cellStyle name="Obično 3 2 8" xfId="863"/>
    <cellStyle name="Obično 3 3" xfId="864"/>
    <cellStyle name="Obično 3 3 2" xfId="865"/>
    <cellStyle name="Obično 3 3 2 2" xfId="866"/>
    <cellStyle name="Obično 3 3 2 2 2" xfId="867"/>
    <cellStyle name="Obično 3 3 2 2 3" xfId="868"/>
    <cellStyle name="Obično 3 3 2 3" xfId="869"/>
    <cellStyle name="Obično 3 3 2 3 2" xfId="870"/>
    <cellStyle name="Obično 3 3 2 3 3" xfId="871"/>
    <cellStyle name="Obično 3 3 2 4" xfId="872"/>
    <cellStyle name="Obično 3 3 2 4 2" xfId="873"/>
    <cellStyle name="Obično 3 3 2 5" xfId="874"/>
    <cellStyle name="Obično 3 3 2 6" xfId="875"/>
    <cellStyle name="Obično 3 3 3" xfId="876"/>
    <cellStyle name="Obično 3 3 3 2" xfId="877"/>
    <cellStyle name="Obično 3 3 3 2 2" xfId="878"/>
    <cellStyle name="Obično 3 3 3 2 3" xfId="879"/>
    <cellStyle name="Obično 3 3 3 3" xfId="880"/>
    <cellStyle name="Obično 3 3 3 3 2" xfId="881"/>
    <cellStyle name="Obično 3 3 3 4" xfId="882"/>
    <cellStyle name="Obično 3 3 3 5" xfId="883"/>
    <cellStyle name="Obično 3 3 4" xfId="884"/>
    <cellStyle name="Obično 3 3 4 2" xfId="885"/>
    <cellStyle name="Obično 3 3 4 3" xfId="886"/>
    <cellStyle name="Obično 3 3 5" xfId="887"/>
    <cellStyle name="Obično 3 3 5 2" xfId="888"/>
    <cellStyle name="Obično 3 3 6" xfId="889"/>
    <cellStyle name="Obično 3 3 7" xfId="890"/>
    <cellStyle name="Obično 3 4" xfId="891"/>
    <cellStyle name="Obično 3 5" xfId="892"/>
    <cellStyle name="Obično 3 6" xfId="893"/>
    <cellStyle name="Obično 3 7" xfId="894"/>
    <cellStyle name="Obično 4" xfId="895"/>
    <cellStyle name="Obično 4 2" xfId="896"/>
    <cellStyle name="Obično 4 2 2" xfId="897"/>
    <cellStyle name="Obično 4 3" xfId="898"/>
    <cellStyle name="Obično 5" xfId="899"/>
    <cellStyle name="Obično 5 2" xfId="900"/>
    <cellStyle name="Obično 5 2 2" xfId="901"/>
    <cellStyle name="Obično 5 3" xfId="902"/>
    <cellStyle name="Obično 5 4" xfId="903"/>
    <cellStyle name="Obično 6" xfId="904"/>
    <cellStyle name="Obično 6 2" xfId="905"/>
    <cellStyle name="Obično 7" xfId="906"/>
    <cellStyle name="Obično 7 2" xfId="907"/>
    <cellStyle name="Obično 7 2 2" xfId="908"/>
    <cellStyle name="Obično 7 3" xfId="909"/>
    <cellStyle name="Obično 8" xfId="910"/>
    <cellStyle name="Obično 8 2" xfId="911"/>
    <cellStyle name="Obično 8 3" xfId="912"/>
    <cellStyle name="Obično 8 4" xfId="913"/>
    <cellStyle name="Obično 9" xfId="914"/>
    <cellStyle name="Obično 9 2" xfId="915"/>
    <cellStyle name="Ôčíŕíńîâűé [0]_laroux" xfId="36"/>
    <cellStyle name="Ôčíŕíńîâűé_laroux" xfId="37"/>
    <cellStyle name="Option" xfId="38"/>
    <cellStyle name="OptionHeading" xfId="39"/>
    <cellStyle name="Output 1" xfId="916"/>
    <cellStyle name="Output 1 1" xfId="917"/>
    <cellStyle name="Output 2" xfId="918"/>
    <cellStyle name="Output 2 2" xfId="919"/>
    <cellStyle name="Percent [0]" xfId="40"/>
    <cellStyle name="Percent [00]" xfId="41"/>
    <cellStyle name="Percent 2" xfId="920"/>
    <cellStyle name="Percent 2 2" xfId="921"/>
    <cellStyle name="Percent 2 2 2" xfId="922"/>
    <cellStyle name="Percent 2 2 2 2" xfId="923"/>
    <cellStyle name="Percent 2 2 2 3" xfId="924"/>
    <cellStyle name="Percent 2 3" xfId="925"/>
    <cellStyle name="Percent 2 4" xfId="926"/>
    <cellStyle name="Percent 2 4 2" xfId="927"/>
    <cellStyle name="Percent 2 5" xfId="928"/>
    <cellStyle name="Percent 2 5 2" xfId="929"/>
    <cellStyle name="Percent 2 6" xfId="930"/>
    <cellStyle name="Percent 3" xfId="931"/>
    <cellStyle name="Percent 3 2" xfId="932"/>
    <cellStyle name="Percent 3 3" xfId="933"/>
    <cellStyle name="Postotak 2 2" xfId="934"/>
    <cellStyle name="Povezana ćelija 1" xfId="935"/>
    <cellStyle name="Povezana ćelija 2" xfId="936"/>
    <cellStyle name="PrePop Currency (0)" xfId="42"/>
    <cellStyle name="PrePop Currency (2)" xfId="43"/>
    <cellStyle name="PrePop Units (0)" xfId="44"/>
    <cellStyle name="PrePop Units (1)" xfId="45"/>
    <cellStyle name="PrePop Units (2)" xfId="46"/>
    <cellStyle name="Price" xfId="47"/>
    <cellStyle name="Provjera ćelije 1" xfId="937"/>
    <cellStyle name="Provjera ćelije 2" xfId="938"/>
    <cellStyle name="redni brojevi" xfId="939"/>
    <cellStyle name="Result" xfId="940"/>
    <cellStyle name="Result2" xfId="941"/>
    <cellStyle name="RO" xfId="942"/>
    <cellStyle name="Schlecht" xfId="943"/>
    <cellStyle name="Standard" xfId="944"/>
    <cellStyle name="Standard 2" xfId="945"/>
    <cellStyle name="Stavka" xfId="946"/>
    <cellStyle name="Stil 1" xfId="947"/>
    <cellStyle name="Stil 1 2" xfId="948"/>
    <cellStyle name="Style 1" xfId="62"/>
    <cellStyle name="Style 1 2" xfId="949"/>
    <cellStyle name="Style 1 3" xfId="950"/>
    <cellStyle name="Tekst objašnjenja 1" xfId="951"/>
    <cellStyle name="Tekst objašnjenja 2" xfId="952"/>
    <cellStyle name="Tekst upozorenja 1" xfId="954"/>
    <cellStyle name="Tekst upozorenja 2" xfId="955"/>
    <cellStyle name="Tekst upozorenja 2 2" xfId="956"/>
    <cellStyle name="Tekst upozorenja 3" xfId="953"/>
    <cellStyle name="Text Indent A" xfId="48"/>
    <cellStyle name="Text Indent B" xfId="49"/>
    <cellStyle name="Text Indent C" xfId="50"/>
    <cellStyle name="tigle!" xfId="51"/>
    <cellStyle name="Title 1" xfId="957"/>
    <cellStyle name="Title 1 1" xfId="958"/>
    <cellStyle name="Title 2" xfId="959"/>
    <cellStyle name="Total 1" xfId="960"/>
    <cellStyle name="Total 1 1" xfId="961"/>
    <cellStyle name="Total 2" xfId="962"/>
    <cellStyle name="Überschrift" xfId="963"/>
    <cellStyle name="Überschrift 1" xfId="964"/>
    <cellStyle name="Überschrift 2" xfId="965"/>
    <cellStyle name="Überschrift 3" xfId="966"/>
    <cellStyle name="Überschrift 4" xfId="967"/>
    <cellStyle name="Ukupni zbroj 1" xfId="968"/>
    <cellStyle name="Ukupni zbroj 2" xfId="969"/>
    <cellStyle name="Ukupno" xfId="970"/>
    <cellStyle name="Unit" xfId="52"/>
    <cellStyle name="Unos 1" xfId="971"/>
    <cellStyle name="Unos 2" xfId="972"/>
    <cellStyle name="Valuta 2" xfId="973"/>
    <cellStyle name="Valuta 2 2" xfId="974"/>
    <cellStyle name="Valuta 2 2 2" xfId="975"/>
    <cellStyle name="Verknüpfte Zelle" xfId="976"/>
    <cellStyle name="Vertical" xfId="53"/>
    <cellStyle name="Warnender Text" xfId="977"/>
    <cellStyle name="Warning Text 1" xfId="978"/>
    <cellStyle name="Warning Text 1 1" xfId="979"/>
    <cellStyle name="Warning Text 2" xfId="980"/>
    <cellStyle name="zadnja" xfId="981"/>
    <cellStyle name="Zarez" xfId="54" builtinId="3"/>
    <cellStyle name="Zarez 10" xfId="982"/>
    <cellStyle name="Zarez 10 2" xfId="983"/>
    <cellStyle name="Zarez 10 2 2" xfId="984"/>
    <cellStyle name="Zarez 10 3" xfId="985"/>
    <cellStyle name="Zarez 10 3 2" xfId="986"/>
    <cellStyle name="Zarez 10 4" xfId="987"/>
    <cellStyle name="Zarez 18" xfId="988"/>
    <cellStyle name="Zarez 18 2" xfId="989"/>
    <cellStyle name="Zarez 18 2 2" xfId="990"/>
    <cellStyle name="Zarez 18 3" xfId="991"/>
    <cellStyle name="Zarez 2" xfId="59"/>
    <cellStyle name="Zarez 2 10" xfId="993"/>
    <cellStyle name="Zarez 2 10 2" xfId="994"/>
    <cellStyle name="Zarez 2 10 2 2" xfId="995"/>
    <cellStyle name="Zarez 2 10 3" xfId="996"/>
    <cellStyle name="Zarez 2 10 3 2" xfId="997"/>
    <cellStyle name="Zarez 2 10 4" xfId="998"/>
    <cellStyle name="Zarez 2 11" xfId="999"/>
    <cellStyle name="Zarez 2 11 2" xfId="1000"/>
    <cellStyle name="Zarez 2 11 2 2" xfId="1001"/>
    <cellStyle name="Zarez 2 11 3" xfId="1002"/>
    <cellStyle name="Zarez 2 11 3 2" xfId="1003"/>
    <cellStyle name="Zarez 2 11 4" xfId="1004"/>
    <cellStyle name="Zarez 2 12" xfId="1005"/>
    <cellStyle name="Zarez 2 12 2" xfId="1006"/>
    <cellStyle name="Zarez 2 12 2 2" xfId="1007"/>
    <cellStyle name="Zarez 2 12 3" xfId="1008"/>
    <cellStyle name="Zarez 2 12 3 2" xfId="1009"/>
    <cellStyle name="Zarez 2 12 4" xfId="1010"/>
    <cellStyle name="Zarez 2 13" xfId="1011"/>
    <cellStyle name="Zarez 2 13 2" xfId="1012"/>
    <cellStyle name="Zarez 2 13 2 2" xfId="1013"/>
    <cellStyle name="Zarez 2 13 3" xfId="1014"/>
    <cellStyle name="Zarez 2 13 3 2" xfId="1015"/>
    <cellStyle name="Zarez 2 13 4" xfId="1016"/>
    <cellStyle name="Zarez 2 14" xfId="1017"/>
    <cellStyle name="Zarez 2 14 2" xfId="1018"/>
    <cellStyle name="Zarez 2 14 2 2" xfId="1019"/>
    <cellStyle name="Zarez 2 14 3" xfId="1020"/>
    <cellStyle name="Zarez 2 14 3 2" xfId="1021"/>
    <cellStyle name="Zarez 2 14 4" xfId="1022"/>
    <cellStyle name="Zarez 2 15" xfId="1023"/>
    <cellStyle name="Zarez 2 15 2" xfId="1024"/>
    <cellStyle name="Zarez 2 15 2 2" xfId="1025"/>
    <cellStyle name="Zarez 2 15 3" xfId="1026"/>
    <cellStyle name="Zarez 2 15 3 2" xfId="1027"/>
    <cellStyle name="Zarez 2 15 4" xfId="1028"/>
    <cellStyle name="Zarez 2 16" xfId="1029"/>
    <cellStyle name="Zarez 2 16 2" xfId="1030"/>
    <cellStyle name="Zarez 2 17" xfId="1031"/>
    <cellStyle name="Zarez 2 17 2" xfId="1032"/>
    <cellStyle name="Zarez 2 18" xfId="1033"/>
    <cellStyle name="Zarez 2 19" xfId="1034"/>
    <cellStyle name="Zarez 2 2" xfId="1035"/>
    <cellStyle name="Zarez 2 2 2" xfId="1036"/>
    <cellStyle name="Zarez 2 2 2 2" xfId="1037"/>
    <cellStyle name="Zarez 2 2 3" xfId="1038"/>
    <cellStyle name="Zarez 2 2 3 2" xfId="1039"/>
    <cellStyle name="Zarez 2 2 4" xfId="1040"/>
    <cellStyle name="Zarez 2 2 4 2" xfId="1041"/>
    <cellStyle name="Zarez 2 2 5" xfId="1042"/>
    <cellStyle name="Zarez 2 20" xfId="992"/>
    <cellStyle name="Zarez 2 3" xfId="1043"/>
    <cellStyle name="Zarez 2 3 2" xfId="1044"/>
    <cellStyle name="Zarez 2 3 2 2" xfId="1045"/>
    <cellStyle name="Zarez 2 3 3" xfId="1046"/>
    <cellStyle name="Zarez 2 3 3 2" xfId="1047"/>
    <cellStyle name="Zarez 2 3 4" xfId="1048"/>
    <cellStyle name="Zarez 2 4" xfId="1049"/>
    <cellStyle name="Zarez 2 4 2" xfId="1050"/>
    <cellStyle name="Zarez 2 4 2 2" xfId="1051"/>
    <cellStyle name="Zarez 2 4 3" xfId="1052"/>
    <cellStyle name="Zarez 2 4 3 2" xfId="1053"/>
    <cellStyle name="Zarez 2 4 4" xfId="1054"/>
    <cellStyle name="Zarez 2 5" xfId="1055"/>
    <cellStyle name="Zarez 2 5 2" xfId="1056"/>
    <cellStyle name="Zarez 2 5 2 2" xfId="1057"/>
    <cellStyle name="Zarez 2 5 3" xfId="1058"/>
    <cellStyle name="Zarez 2 5 3 2" xfId="1059"/>
    <cellStyle name="Zarez 2 5 4" xfId="1060"/>
    <cellStyle name="Zarez 2 6" xfId="1061"/>
    <cellStyle name="Zarez 2 6 2" xfId="1062"/>
    <cellStyle name="Zarez 2 6 2 2" xfId="1063"/>
    <cellStyle name="Zarez 2 6 3" xfId="1064"/>
    <cellStyle name="Zarez 2 6 3 2" xfId="1065"/>
    <cellStyle name="Zarez 2 6 4" xfId="1066"/>
    <cellStyle name="Zarez 2 7" xfId="1067"/>
    <cellStyle name="Zarez 2 7 2" xfId="1068"/>
    <cellStyle name="Zarez 2 7 2 2" xfId="1069"/>
    <cellStyle name="Zarez 2 7 3" xfId="1070"/>
    <cellStyle name="Zarez 2 7 3 2" xfId="1071"/>
    <cellStyle name="Zarez 2 7 4" xfId="1072"/>
    <cellStyle name="Zarez 2 8" xfId="1073"/>
    <cellStyle name="Zarez 2 8 2" xfId="1074"/>
    <cellStyle name="Zarez 2 8 2 2" xfId="1075"/>
    <cellStyle name="Zarez 2 8 3" xfId="1076"/>
    <cellStyle name="Zarez 2 8 3 2" xfId="1077"/>
    <cellStyle name="Zarez 2 8 4" xfId="1078"/>
    <cellStyle name="Zarez 2 9" xfId="1079"/>
    <cellStyle name="Zarez 2 9 2" xfId="1080"/>
    <cellStyle name="Zarez 2 9 2 2" xfId="1081"/>
    <cellStyle name="Zarez 2 9 3" xfId="1082"/>
    <cellStyle name="Zarez 2 9 3 2" xfId="1083"/>
    <cellStyle name="Zarez 2 9 4" xfId="1084"/>
    <cellStyle name="Zarez 3" xfId="65"/>
    <cellStyle name="Zarez 3 2" xfId="1086"/>
    <cellStyle name="Zarez 3 2 2" xfId="1087"/>
    <cellStyle name="Zarez 3 3" xfId="1085"/>
    <cellStyle name="Zarez 4" xfId="74"/>
    <cellStyle name="Zarez 4 2" xfId="1088"/>
    <cellStyle name="Zarez 5" xfId="1089"/>
    <cellStyle name="Zarez 5 2" xfId="1090"/>
    <cellStyle name="Zelle überprüfen" xfId="1091"/>
  </cellStyles>
  <dxfs count="0"/>
  <tableStyles count="0" defaultTableStyle="TableStyleMedium9" defaultPivotStyle="PivotStyleLight16"/>
  <colors>
    <mruColors>
      <color rgb="FF0069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28575</xdr:rowOff>
    </xdr:from>
    <xdr:to>
      <xdr:col>1</xdr:col>
      <xdr:colOff>704850</xdr:colOff>
      <xdr:row>4</xdr:row>
      <xdr:rowOff>158262</xdr:rowOff>
    </xdr:to>
    <xdr:pic>
      <xdr:nvPicPr>
        <xdr:cNvPr id="3" name="Slika 1" descr="Grb grada2"/>
        <xdr:cNvPicPr>
          <a:picLocks noChangeAspect="1" noChangeArrowheads="1"/>
        </xdr:cNvPicPr>
      </xdr:nvPicPr>
      <xdr:blipFill>
        <a:blip xmlns:r="http://schemas.openxmlformats.org/officeDocument/2006/relationships" r:embed="rId1" cstate="print"/>
        <a:srcRect/>
        <a:stretch>
          <a:fillRect/>
        </a:stretch>
      </xdr:blipFill>
      <xdr:spPr bwMode="auto">
        <a:xfrm>
          <a:off x="781050" y="4829175"/>
          <a:ext cx="542925" cy="68213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167124</xdr:colOff>
      <xdr:row>0</xdr:row>
      <xdr:rowOff>219075</xdr:rowOff>
    </xdr:from>
    <xdr:to>
      <xdr:col>10</xdr:col>
      <xdr:colOff>422781</xdr:colOff>
      <xdr:row>10</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682474" y="219075"/>
          <a:ext cx="1474857" cy="3057525"/>
        </a:xfrm>
        <a:prstGeom prst="rect">
          <a:avLst/>
        </a:prstGeom>
      </xdr:spPr>
    </xdr:pic>
    <xdr:clientData/>
  </xdr:twoCellAnchor>
  <xdr:twoCellAnchor editAs="oneCell">
    <xdr:from>
      <xdr:col>6</xdr:col>
      <xdr:colOff>106709</xdr:colOff>
      <xdr:row>23</xdr:row>
      <xdr:rowOff>47624</xdr:rowOff>
    </xdr:from>
    <xdr:to>
      <xdr:col>13</xdr:col>
      <xdr:colOff>314325</xdr:colOff>
      <xdr:row>30</xdr:row>
      <xdr:rowOff>419099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402859" y="11839574"/>
          <a:ext cx="4474816" cy="2657475"/>
        </a:xfrm>
        <a:prstGeom prst="rect">
          <a:avLst/>
        </a:prstGeom>
      </xdr:spPr>
    </xdr:pic>
    <xdr:clientData/>
  </xdr:twoCellAnchor>
  <xdr:twoCellAnchor editAs="oneCell">
    <xdr:from>
      <xdr:col>6</xdr:col>
      <xdr:colOff>135619</xdr:colOff>
      <xdr:row>41</xdr:row>
      <xdr:rowOff>142875</xdr:rowOff>
    </xdr:from>
    <xdr:to>
      <xdr:col>13</xdr:col>
      <xdr:colOff>352424</xdr:colOff>
      <xdr:row>43</xdr:row>
      <xdr:rowOff>1250385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7431769" y="19259550"/>
          <a:ext cx="4484005" cy="2221935"/>
        </a:xfrm>
        <a:prstGeom prst="rect">
          <a:avLst/>
        </a:prstGeom>
      </xdr:spPr>
    </xdr:pic>
    <xdr:clientData/>
  </xdr:twoCellAnchor>
  <xdr:twoCellAnchor editAs="oneCell">
    <xdr:from>
      <xdr:col>8</xdr:col>
      <xdr:colOff>104775</xdr:colOff>
      <xdr:row>59</xdr:row>
      <xdr:rowOff>57150</xdr:rowOff>
    </xdr:from>
    <xdr:to>
      <xdr:col>11</xdr:col>
      <xdr:colOff>123825</xdr:colOff>
      <xdr:row>66</xdr:row>
      <xdr:rowOff>219075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8620125" y="32042100"/>
          <a:ext cx="1847850" cy="2466975"/>
        </a:xfrm>
        <a:prstGeom prst="rect">
          <a:avLst/>
        </a:prstGeom>
      </xdr:spPr>
    </xdr:pic>
    <xdr:clientData/>
  </xdr:twoCellAnchor>
  <xdr:twoCellAnchor editAs="oneCell">
    <xdr:from>
      <xdr:col>8</xdr:col>
      <xdr:colOff>62628</xdr:colOff>
      <xdr:row>91</xdr:row>
      <xdr:rowOff>276225</xdr:rowOff>
    </xdr:from>
    <xdr:to>
      <xdr:col>11</xdr:col>
      <xdr:colOff>590549</xdr:colOff>
      <xdr:row>93</xdr:row>
      <xdr:rowOff>581025</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8577978" y="46129575"/>
          <a:ext cx="2356721" cy="1390650"/>
        </a:xfrm>
        <a:prstGeom prst="rect">
          <a:avLst/>
        </a:prstGeom>
      </xdr:spPr>
    </xdr:pic>
    <xdr:clientData/>
  </xdr:twoCellAnchor>
  <xdr:twoCellAnchor editAs="oneCell">
    <xdr:from>
      <xdr:col>8</xdr:col>
      <xdr:colOff>205927</xdr:colOff>
      <xdr:row>95</xdr:row>
      <xdr:rowOff>76200</xdr:rowOff>
    </xdr:from>
    <xdr:to>
      <xdr:col>11</xdr:col>
      <xdr:colOff>419100</xdr:colOff>
      <xdr:row>95</xdr:row>
      <xdr:rowOff>2115017</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8721277" y="48977550"/>
          <a:ext cx="2041973" cy="2038817"/>
        </a:xfrm>
        <a:prstGeom prst="rect">
          <a:avLst/>
        </a:prstGeom>
      </xdr:spPr>
    </xdr:pic>
    <xdr:clientData/>
  </xdr:twoCellAnchor>
  <xdr:twoCellAnchor editAs="oneCell">
    <xdr:from>
      <xdr:col>8</xdr:col>
      <xdr:colOff>99975</xdr:colOff>
      <xdr:row>77</xdr:row>
      <xdr:rowOff>85725</xdr:rowOff>
    </xdr:from>
    <xdr:to>
      <xdr:col>11</xdr:col>
      <xdr:colOff>371350</xdr:colOff>
      <xdr:row>90</xdr:row>
      <xdr:rowOff>14250</xdr:rowOff>
    </xdr:to>
    <xdr:pic>
      <xdr:nvPicPr>
        <xdr:cNvPr id="9" name="Picture 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8615325" y="39862125"/>
          <a:ext cx="2100175" cy="4891050"/>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
  <sheetViews>
    <sheetView view="pageBreakPreview" zoomScaleNormal="90" zoomScaleSheetLayoutView="100" workbookViewId="0"/>
  </sheetViews>
  <sheetFormatPr defaultRowHeight="12.75"/>
  <sheetData/>
  <phoneticPr fontId="24"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L46"/>
  <sheetViews>
    <sheetView tabSelected="1" view="pageBreakPreview" zoomScaleNormal="100" zoomScaleSheetLayoutView="100" workbookViewId="0">
      <selection activeCell="B38" sqref="B38"/>
    </sheetView>
  </sheetViews>
  <sheetFormatPr defaultRowHeight="14.25"/>
  <cols>
    <col min="1" max="1" width="9.28515625" customWidth="1"/>
    <col min="2" max="2" width="57.7109375" customWidth="1"/>
    <col min="3" max="3" width="18" style="1" customWidth="1"/>
    <col min="4" max="4" width="10.140625" style="42" customWidth="1"/>
    <col min="5" max="5" width="11.42578125" bestFit="1" customWidth="1"/>
    <col min="6" max="6" width="6.140625" customWidth="1"/>
    <col min="7" max="7" width="21.140625" customWidth="1"/>
    <col min="8" max="8" width="11.28515625" style="1" customWidth="1"/>
    <col min="9" max="9" width="10.140625" customWidth="1"/>
    <col min="10" max="10" width="11.42578125" bestFit="1" customWidth="1"/>
    <col min="11" max="11" width="12.7109375" bestFit="1" customWidth="1"/>
  </cols>
  <sheetData>
    <row r="1" spans="1:11">
      <c r="A1" s="178" t="s">
        <v>138</v>
      </c>
      <c r="B1" s="178"/>
    </row>
    <row r="3" spans="1:11">
      <c r="A3" s="17"/>
      <c r="B3" s="17"/>
      <c r="C3" s="49"/>
      <c r="D3" s="48"/>
    </row>
    <row r="4" spans="1:11" ht="15">
      <c r="A4" s="17"/>
      <c r="B4" s="39"/>
      <c r="C4" s="57"/>
      <c r="D4" s="56"/>
      <c r="E4" s="40"/>
      <c r="F4" s="3"/>
      <c r="G4" s="3"/>
      <c r="I4" s="4"/>
      <c r="J4" s="5"/>
      <c r="K4" s="5"/>
    </row>
    <row r="5" spans="1:11" ht="15">
      <c r="A5" s="17"/>
      <c r="B5" s="39"/>
      <c r="C5" s="57"/>
      <c r="D5" s="56"/>
      <c r="E5" s="40"/>
      <c r="F5" s="3"/>
      <c r="G5" s="3"/>
      <c r="I5" s="4"/>
      <c r="J5" s="5"/>
      <c r="K5" s="5"/>
    </row>
    <row r="6" spans="1:11" ht="15">
      <c r="A6" s="17"/>
      <c r="B6" s="106" t="s">
        <v>139</v>
      </c>
      <c r="C6" s="57"/>
      <c r="D6" s="56"/>
      <c r="E6" s="40"/>
      <c r="F6" s="3"/>
      <c r="G6" s="3"/>
      <c r="I6" s="4"/>
      <c r="J6" s="5"/>
      <c r="K6" s="5"/>
    </row>
    <row r="7" spans="1:11" ht="15">
      <c r="A7" s="17"/>
      <c r="B7" s="107" t="s">
        <v>140</v>
      </c>
      <c r="C7" s="57"/>
      <c r="D7" s="56"/>
      <c r="E7" s="40"/>
      <c r="F7" s="3"/>
      <c r="G7" s="3"/>
      <c r="I7" s="4"/>
      <c r="J7" s="5"/>
      <c r="K7" s="5"/>
    </row>
    <row r="8" spans="1:11" ht="15">
      <c r="A8" s="17"/>
      <c r="B8" s="107" t="s">
        <v>141</v>
      </c>
      <c r="C8" s="57"/>
      <c r="D8" s="56"/>
      <c r="E8" s="40"/>
      <c r="F8" s="3"/>
      <c r="G8" s="3"/>
      <c r="I8" s="4"/>
      <c r="J8" s="5"/>
      <c r="K8" s="5"/>
    </row>
    <row r="9" spans="1:11" ht="15">
      <c r="A9" s="17"/>
      <c r="B9" s="39"/>
      <c r="C9" s="57"/>
      <c r="D9" s="56"/>
      <c r="E9" s="40"/>
      <c r="F9" s="3"/>
      <c r="G9" s="3"/>
      <c r="I9" s="4"/>
      <c r="J9" s="5"/>
      <c r="K9" s="5"/>
    </row>
    <row r="10" spans="1:11" ht="15">
      <c r="A10" s="17"/>
      <c r="B10" s="39"/>
      <c r="C10" s="57"/>
      <c r="D10" s="56"/>
      <c r="E10" s="40"/>
      <c r="F10" s="3"/>
      <c r="G10" s="3"/>
      <c r="I10" s="4"/>
      <c r="J10" s="5"/>
      <c r="K10" s="5"/>
    </row>
    <row r="11" spans="1:11" ht="15">
      <c r="A11" s="17"/>
      <c r="B11" s="39"/>
      <c r="C11" s="57"/>
      <c r="D11" s="56"/>
      <c r="E11" s="40"/>
      <c r="F11" s="3"/>
      <c r="G11" s="3"/>
      <c r="I11" s="4"/>
      <c r="J11" s="5"/>
      <c r="K11" s="5"/>
    </row>
    <row r="12" spans="1:11" ht="15">
      <c r="A12" s="17"/>
      <c r="B12" s="39"/>
      <c r="C12" s="57"/>
      <c r="D12" s="56"/>
      <c r="E12" s="40"/>
      <c r="F12" s="3"/>
      <c r="G12" s="3"/>
      <c r="I12" s="4"/>
      <c r="J12" s="5"/>
      <c r="K12" s="5"/>
    </row>
    <row r="13" spans="1:11" ht="15">
      <c r="A13" s="17"/>
      <c r="B13" s="39"/>
      <c r="C13" s="57"/>
      <c r="D13" s="56"/>
      <c r="E13" s="40"/>
      <c r="F13" s="3"/>
      <c r="G13" s="3"/>
      <c r="I13" s="4"/>
      <c r="J13" s="5"/>
      <c r="K13" s="5"/>
    </row>
    <row r="14" spans="1:11" ht="15">
      <c r="A14" s="17"/>
      <c r="B14" s="39"/>
      <c r="C14" s="57"/>
      <c r="D14" s="56"/>
      <c r="E14" s="40"/>
      <c r="F14" s="3"/>
      <c r="G14" s="3"/>
      <c r="I14" s="4"/>
      <c r="J14" s="5"/>
      <c r="K14" s="5"/>
    </row>
    <row r="15" spans="1:11" ht="15">
      <c r="A15" s="17"/>
      <c r="B15" s="39"/>
      <c r="C15" s="57"/>
      <c r="D15" s="56"/>
      <c r="E15" s="40"/>
      <c r="F15" s="3"/>
      <c r="G15" s="3"/>
      <c r="I15" s="4"/>
      <c r="J15" s="5"/>
      <c r="K15" s="5"/>
    </row>
    <row r="16" spans="1:11" ht="15">
      <c r="A16" s="17"/>
      <c r="B16" s="39"/>
      <c r="C16" s="57"/>
      <c r="D16" s="56"/>
      <c r="E16" s="40"/>
      <c r="F16" s="3"/>
      <c r="G16" s="3"/>
      <c r="I16" s="4"/>
      <c r="J16" s="5"/>
      <c r="K16" s="5"/>
    </row>
    <row r="17" spans="1:12" ht="15">
      <c r="A17" s="17"/>
      <c r="B17" s="39"/>
      <c r="C17" s="57"/>
      <c r="D17" s="56"/>
      <c r="E17" s="40"/>
      <c r="F17" s="3"/>
      <c r="G17" s="3"/>
      <c r="I17" s="4"/>
      <c r="J17" s="5"/>
      <c r="K17" s="5"/>
    </row>
    <row r="18" spans="1:12" ht="15.75" customHeight="1">
      <c r="D18" s="54"/>
      <c r="E18" s="41"/>
      <c r="F18" s="3"/>
      <c r="G18" s="3"/>
      <c r="I18" s="4"/>
      <c r="J18" s="5"/>
      <c r="K18" s="5"/>
    </row>
    <row r="19" spans="1:12" ht="15.75" customHeight="1">
      <c r="D19" s="54"/>
      <c r="E19" s="41"/>
      <c r="F19" s="3"/>
      <c r="G19" s="3"/>
      <c r="I19" s="4"/>
      <c r="J19" s="5"/>
      <c r="K19" s="5"/>
    </row>
    <row r="20" spans="1:12" ht="15" customHeight="1">
      <c r="A20" s="179" t="s">
        <v>136</v>
      </c>
      <c r="B20" s="179"/>
      <c r="C20" s="179"/>
      <c r="D20" s="54"/>
      <c r="E20" s="41"/>
      <c r="F20" s="3"/>
      <c r="G20" s="3"/>
      <c r="I20" s="4"/>
      <c r="J20" s="5"/>
      <c r="K20" s="5"/>
    </row>
    <row r="21" spans="1:12" ht="15.75" customHeight="1">
      <c r="A21" s="179"/>
      <c r="B21" s="179"/>
      <c r="C21" s="179"/>
      <c r="D21" s="56"/>
      <c r="E21" s="40"/>
      <c r="F21" s="3"/>
      <c r="G21" s="3"/>
      <c r="I21" s="4"/>
      <c r="J21" s="5"/>
      <c r="K21" s="5"/>
    </row>
    <row r="22" spans="1:12" ht="15.75" customHeight="1">
      <c r="A22" s="180" t="s">
        <v>137</v>
      </c>
      <c r="B22" s="180"/>
      <c r="C22" s="180"/>
      <c r="D22" s="54"/>
      <c r="E22" s="41"/>
      <c r="F22" s="3"/>
      <c r="G22" s="3"/>
      <c r="I22" s="4"/>
      <c r="J22" s="5"/>
      <c r="K22" s="5"/>
    </row>
    <row r="23" spans="1:12" ht="15.75">
      <c r="A23" s="180"/>
      <c r="B23" s="180"/>
      <c r="C23" s="180"/>
      <c r="D23" s="52"/>
      <c r="E23" s="27"/>
      <c r="F23" s="19"/>
      <c r="G23" s="19"/>
      <c r="H23" s="47"/>
      <c r="I23" s="46"/>
      <c r="J23" s="27"/>
      <c r="K23" s="45"/>
      <c r="L23" s="38"/>
    </row>
    <row r="24" spans="1:12" ht="15">
      <c r="A24" s="17"/>
      <c r="B24" s="20"/>
      <c r="C24" s="49"/>
      <c r="D24" s="48"/>
      <c r="F24" s="38"/>
      <c r="G24" s="38"/>
      <c r="H24" s="43"/>
      <c r="I24" s="38"/>
      <c r="J24" s="38"/>
      <c r="K24" s="38"/>
      <c r="L24" s="38"/>
    </row>
    <row r="25" spans="1:12" ht="15.75">
      <c r="A25" s="73"/>
      <c r="B25" s="20"/>
      <c r="C25" s="49"/>
      <c r="D25" s="48"/>
    </row>
    <row r="26" spans="1:12" ht="15.75">
      <c r="A26" s="105"/>
      <c r="B26" s="105"/>
      <c r="C26" s="105"/>
      <c r="D26" s="48"/>
    </row>
    <row r="27" spans="1:12" ht="15.75">
      <c r="A27" s="73"/>
      <c r="B27" s="20"/>
      <c r="C27" s="49"/>
      <c r="D27" s="48"/>
    </row>
    <row r="28" spans="1:12" ht="15">
      <c r="A28" s="17"/>
      <c r="B28" s="20"/>
      <c r="C28" s="49"/>
      <c r="D28" s="48"/>
    </row>
    <row r="29" spans="1:12">
      <c r="C29" s="49"/>
      <c r="D29" s="48"/>
    </row>
    <row r="30" spans="1:12">
      <c r="C30" s="49"/>
      <c r="D30" s="48"/>
    </row>
    <row r="31" spans="1:12">
      <c r="C31" s="49"/>
      <c r="D31" s="48"/>
    </row>
    <row r="32" spans="1:12">
      <c r="C32" s="49"/>
      <c r="D32" s="48"/>
    </row>
    <row r="33" spans="1:4">
      <c r="A33" s="109"/>
      <c r="B33" s="109"/>
      <c r="C33" s="110"/>
      <c r="D33" s="48"/>
    </row>
    <row r="34" spans="1:4">
      <c r="A34" s="109"/>
      <c r="B34" s="109"/>
      <c r="C34" s="110"/>
      <c r="D34" s="48"/>
    </row>
    <row r="35" spans="1:4">
      <c r="A35" s="108" t="s">
        <v>142</v>
      </c>
      <c r="B35" s="109"/>
      <c r="C35" s="110"/>
      <c r="D35" s="48"/>
    </row>
    <row r="36" spans="1:4">
      <c r="A36" s="109"/>
      <c r="B36" s="109"/>
      <c r="C36" s="110"/>
      <c r="D36" s="48"/>
    </row>
    <row r="37" spans="1:4">
      <c r="A37" s="109"/>
      <c r="B37" s="109"/>
      <c r="C37" s="110"/>
      <c r="D37" s="48"/>
    </row>
    <row r="38" spans="1:4">
      <c r="A38" s="109"/>
      <c r="B38" s="109"/>
      <c r="C38" s="110"/>
      <c r="D38" s="48"/>
    </row>
    <row r="39" spans="1:4">
      <c r="A39" s="109"/>
      <c r="B39" s="109"/>
      <c r="C39" s="110"/>
      <c r="D39" s="48"/>
    </row>
    <row r="40" spans="1:4">
      <c r="A40" s="109"/>
      <c r="B40" s="109"/>
      <c r="C40" s="110"/>
      <c r="D40" s="48"/>
    </row>
    <row r="41" spans="1:4" ht="15.75">
      <c r="A41" s="111"/>
      <c r="B41" s="112"/>
      <c r="C41" s="110"/>
      <c r="D41" s="48"/>
    </row>
    <row r="42" spans="1:4" ht="15.75">
      <c r="A42" s="111"/>
      <c r="B42" s="112"/>
      <c r="C42" s="110"/>
      <c r="D42" s="48"/>
    </row>
    <row r="43" spans="1:4" ht="15.75">
      <c r="A43" s="111"/>
      <c r="B43" s="112"/>
      <c r="C43" s="110"/>
      <c r="D43" s="48"/>
    </row>
    <row r="44" spans="1:4" ht="15.75">
      <c r="A44" s="73"/>
      <c r="B44" s="20"/>
      <c r="C44" s="49"/>
      <c r="D44" s="48"/>
    </row>
    <row r="45" spans="1:4" ht="93.75" customHeight="1">
      <c r="A45" s="73"/>
      <c r="B45" s="20"/>
      <c r="C45" s="49"/>
      <c r="D45" s="48"/>
    </row>
    <row r="46" spans="1:4" ht="15">
      <c r="B46" s="20"/>
    </row>
  </sheetData>
  <sheetProtection password="DD1D" sheet="1" objects="1" scenarios="1"/>
  <mergeCells count="3">
    <mergeCell ref="A1:B1"/>
    <mergeCell ref="A20:C21"/>
    <mergeCell ref="A22:C23"/>
  </mergeCells>
  <pageMargins left="0.86" right="0.8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002060"/>
  </sheetPr>
  <dimension ref="A1:J29"/>
  <sheetViews>
    <sheetView view="pageBreakPreview" topLeftCell="B1" zoomScale="130" zoomScaleNormal="100" zoomScaleSheetLayoutView="130" workbookViewId="0">
      <selection activeCell="B7" sqref="B7"/>
    </sheetView>
  </sheetViews>
  <sheetFormatPr defaultRowHeight="14.25"/>
  <cols>
    <col min="1" max="1" width="9.28515625" customWidth="1"/>
    <col min="2" max="2" width="57.7109375" customWidth="1"/>
    <col min="3" max="3" width="11.28515625" style="1" customWidth="1"/>
    <col min="4" max="4" width="6.140625" customWidth="1"/>
    <col min="5" max="5" width="21.140625" customWidth="1"/>
    <col min="6" max="6" width="11.28515625" style="1" customWidth="1"/>
    <col min="7" max="7" width="10.140625" customWidth="1"/>
    <col min="8" max="8" width="11.42578125" bestFit="1" customWidth="1"/>
    <col min="9" max="9" width="12.7109375" bestFit="1" customWidth="1"/>
  </cols>
  <sheetData>
    <row r="1" spans="1:10">
      <c r="B1" s="67" t="s">
        <v>46</v>
      </c>
    </row>
    <row r="2" spans="1:10">
      <c r="B2" s="68" t="s">
        <v>45</v>
      </c>
    </row>
    <row r="3" spans="1:10">
      <c r="A3" s="17"/>
      <c r="B3" s="113"/>
      <c r="C3" s="49"/>
    </row>
    <row r="4" spans="1:10" ht="15.75">
      <c r="A4" s="51" t="s">
        <v>18</v>
      </c>
      <c r="B4" s="114" t="s">
        <v>131</v>
      </c>
      <c r="C4" s="57"/>
      <c r="D4" s="3"/>
      <c r="E4" s="3"/>
      <c r="G4" s="4"/>
      <c r="H4" s="5"/>
      <c r="I4" s="5"/>
    </row>
    <row r="5" spans="1:10" ht="127.5">
      <c r="A5" s="51" t="s">
        <v>17</v>
      </c>
      <c r="B5" s="114" t="s">
        <v>132</v>
      </c>
      <c r="C5" s="55"/>
      <c r="D5" s="3"/>
      <c r="E5" s="3"/>
      <c r="G5" s="4"/>
      <c r="H5" s="5"/>
      <c r="I5" s="5"/>
    </row>
    <row r="6" spans="1:10" ht="63.75">
      <c r="A6" s="51" t="s">
        <v>16</v>
      </c>
      <c r="B6" s="116" t="s">
        <v>144</v>
      </c>
      <c r="C6" s="55"/>
      <c r="D6" s="3"/>
      <c r="E6" s="3"/>
      <c r="G6" s="4"/>
      <c r="H6" s="5"/>
      <c r="I6" s="5"/>
    </row>
    <row r="7" spans="1:10" ht="25.5">
      <c r="A7" s="17"/>
      <c r="B7" s="114" t="s">
        <v>44</v>
      </c>
      <c r="C7" s="55"/>
      <c r="D7" s="3"/>
      <c r="E7" s="3"/>
      <c r="G7" s="4"/>
      <c r="H7" s="5"/>
      <c r="I7" s="5"/>
    </row>
    <row r="8" spans="1:10" ht="63.75">
      <c r="A8" s="73" t="s">
        <v>15</v>
      </c>
      <c r="B8" s="114" t="s">
        <v>43</v>
      </c>
      <c r="C8" s="57"/>
      <c r="D8" s="3"/>
      <c r="E8" s="3"/>
      <c r="G8" s="4"/>
      <c r="H8" s="5"/>
      <c r="I8" s="5"/>
    </row>
    <row r="9" spans="1:10" ht="38.25">
      <c r="A9" s="73" t="s">
        <v>14</v>
      </c>
      <c r="B9" s="114" t="s">
        <v>42</v>
      </c>
      <c r="C9" s="55"/>
      <c r="D9" s="3"/>
      <c r="E9" s="3"/>
      <c r="G9" s="4"/>
      <c r="H9" s="5"/>
      <c r="I9" s="5"/>
    </row>
    <row r="10" spans="1:10" ht="38.25">
      <c r="A10" s="73" t="s">
        <v>22</v>
      </c>
      <c r="B10" s="114" t="s">
        <v>41</v>
      </c>
      <c r="C10" s="53"/>
      <c r="D10" s="19"/>
      <c r="E10" s="19"/>
      <c r="F10" s="47"/>
      <c r="G10" s="46"/>
      <c r="H10" s="27"/>
      <c r="I10" s="45"/>
      <c r="J10" s="38"/>
    </row>
    <row r="11" spans="1:10" ht="25.5">
      <c r="A11" s="17"/>
      <c r="B11" s="114" t="s">
        <v>39</v>
      </c>
      <c r="C11" s="49"/>
      <c r="D11" s="38"/>
      <c r="E11" s="38"/>
      <c r="F11" s="43"/>
      <c r="G11" s="38"/>
      <c r="H11" s="38"/>
      <c r="I11" s="38"/>
      <c r="J11" s="38"/>
    </row>
    <row r="12" spans="1:10" ht="38.25">
      <c r="A12" s="73"/>
      <c r="B12" s="114" t="s">
        <v>56</v>
      </c>
      <c r="C12" s="49"/>
    </row>
    <row r="13" spans="1:10" ht="38.25">
      <c r="A13" s="73"/>
      <c r="B13" s="114" t="s">
        <v>57</v>
      </c>
      <c r="C13" s="49"/>
    </row>
    <row r="14" spans="1:10" ht="25.5">
      <c r="A14" s="73"/>
      <c r="B14" s="114" t="s">
        <v>60</v>
      </c>
      <c r="C14" s="49"/>
    </row>
    <row r="15" spans="1:10" ht="89.25">
      <c r="A15" s="17"/>
      <c r="B15" s="114" t="s">
        <v>61</v>
      </c>
      <c r="C15" s="49"/>
    </row>
    <row r="16" spans="1:10" ht="114.75">
      <c r="A16" s="73" t="s">
        <v>21</v>
      </c>
      <c r="B16" s="114" t="s">
        <v>143</v>
      </c>
      <c r="C16" s="49"/>
    </row>
    <row r="17" spans="1:3" ht="38.25">
      <c r="A17" s="73" t="s">
        <v>20</v>
      </c>
      <c r="B17" s="114" t="s">
        <v>36</v>
      </c>
      <c r="C17" s="49"/>
    </row>
    <row r="18" spans="1:3" ht="38.25">
      <c r="A18" s="73" t="s">
        <v>19</v>
      </c>
      <c r="B18" s="114" t="s">
        <v>59</v>
      </c>
      <c r="C18" s="49"/>
    </row>
    <row r="19" spans="1:3" ht="15.75">
      <c r="A19" s="73" t="s">
        <v>26</v>
      </c>
      <c r="B19" s="115" t="s">
        <v>58</v>
      </c>
      <c r="C19" s="50"/>
    </row>
    <row r="20" spans="1:3" ht="102">
      <c r="A20" s="73" t="s">
        <v>28</v>
      </c>
      <c r="B20" s="114" t="s">
        <v>51</v>
      </c>
      <c r="C20" s="49"/>
    </row>
    <row r="21" spans="1:3" ht="51">
      <c r="A21" s="73" t="s">
        <v>30</v>
      </c>
      <c r="B21" s="114" t="s">
        <v>35</v>
      </c>
      <c r="C21" s="49"/>
    </row>
    <row r="22" spans="1:3" ht="38.25">
      <c r="A22" s="73" t="s">
        <v>29</v>
      </c>
      <c r="B22" s="114" t="s">
        <v>34</v>
      </c>
      <c r="C22" s="49"/>
    </row>
    <row r="23" spans="1:3" ht="25.5">
      <c r="A23" s="17"/>
      <c r="B23" s="114" t="s">
        <v>33</v>
      </c>
      <c r="C23" s="49"/>
    </row>
    <row r="24" spans="1:3" ht="63.75">
      <c r="A24" s="73" t="s">
        <v>32</v>
      </c>
      <c r="B24" s="114" t="s">
        <v>54</v>
      </c>
      <c r="C24" s="49"/>
    </row>
    <row r="25" spans="1:3" ht="76.5">
      <c r="A25" s="73" t="s">
        <v>31</v>
      </c>
      <c r="B25" s="114" t="s">
        <v>55</v>
      </c>
      <c r="C25" s="49"/>
    </row>
    <row r="26" spans="1:3" ht="76.5">
      <c r="A26" s="73" t="s">
        <v>40</v>
      </c>
      <c r="B26" s="114" t="s">
        <v>52</v>
      </c>
      <c r="C26" s="49"/>
    </row>
    <row r="27" spans="1:3" ht="51">
      <c r="A27" s="73" t="s">
        <v>38</v>
      </c>
      <c r="B27" s="114" t="s">
        <v>62</v>
      </c>
      <c r="C27" s="49"/>
    </row>
    <row r="28" spans="1:3" ht="51">
      <c r="A28" s="73" t="s">
        <v>37</v>
      </c>
      <c r="B28" s="114" t="s">
        <v>53</v>
      </c>
      <c r="C28" s="49"/>
    </row>
    <row r="29" spans="1:3" ht="15">
      <c r="B29" s="20"/>
    </row>
  </sheetData>
  <sheetProtection password="DD1D" sheet="1" objects="1" scenarios="1" formatCells="0" formatColumns="0" formatRows="0" insertColumns="0" insertRows="0" insertHyperlinks="0" deleteColumns="0" deleteRows="0" sort="0" autoFilter="0" pivotTables="0"/>
  <pageMargins left="0.98425196850393704" right="0.39370078740157483" top="0.59055118110236227" bottom="0.59055118110236227" header="0" footer="0"/>
  <pageSetup paperSize="9" scale="84"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00B050"/>
  </sheetPr>
  <dimension ref="A1:H137"/>
  <sheetViews>
    <sheetView view="pageBreakPreview" topLeftCell="A7" zoomScaleNormal="90" zoomScaleSheetLayoutView="100" workbookViewId="0">
      <selection activeCell="F39" sqref="F39"/>
    </sheetView>
  </sheetViews>
  <sheetFormatPr defaultRowHeight="14.25"/>
  <cols>
    <col min="1" max="1" width="6.140625" style="117" customWidth="1"/>
    <col min="2" max="2" width="57.7109375" style="117" customWidth="1"/>
    <col min="3" max="3" width="11.28515625" style="128" customWidth="1"/>
    <col min="4" max="4" width="10.140625" style="143" customWidth="1"/>
    <col min="5" max="5" width="11.42578125" style="117" bestFit="1" customWidth="1"/>
    <col min="6" max="6" width="12.7109375" style="117" bestFit="1" customWidth="1"/>
    <col min="7" max="16384" width="9.140625" style="117"/>
  </cols>
  <sheetData>
    <row r="1" spans="1:8" ht="26.25" customHeight="1">
      <c r="A1" s="181" t="s">
        <v>81</v>
      </c>
      <c r="B1" s="181"/>
      <c r="C1" s="181"/>
      <c r="D1" s="181"/>
      <c r="E1" s="181"/>
      <c r="F1" s="181"/>
    </row>
    <row r="3" spans="1:8" ht="15.75">
      <c r="A3" s="177" t="s">
        <v>13</v>
      </c>
      <c r="B3" s="118" t="s">
        <v>64</v>
      </c>
      <c r="C3" s="119" t="s">
        <v>50</v>
      </c>
      <c r="D3" s="120" t="s">
        <v>49</v>
      </c>
      <c r="E3" s="121" t="s">
        <v>48</v>
      </c>
      <c r="F3" s="121" t="s">
        <v>47</v>
      </c>
    </row>
    <row r="4" spans="1:8" ht="15">
      <c r="A4" s="122"/>
      <c r="B4" s="122"/>
      <c r="C4" s="123"/>
      <c r="D4" s="124"/>
      <c r="E4" s="125"/>
      <c r="F4" s="125"/>
    </row>
    <row r="5" spans="1:8" ht="29.25">
      <c r="A5" s="126">
        <v>1</v>
      </c>
      <c r="B5" s="161" t="s">
        <v>145</v>
      </c>
      <c r="C5" s="123"/>
      <c r="D5" s="124"/>
      <c r="E5" s="125"/>
      <c r="F5" s="125"/>
    </row>
    <row r="6" spans="1:8" ht="16.5">
      <c r="A6" s="126"/>
      <c r="B6" s="162"/>
      <c r="C6" s="123" t="s">
        <v>6</v>
      </c>
      <c r="D6" s="124">
        <v>10</v>
      </c>
      <c r="E6" s="155"/>
      <c r="F6" s="59">
        <f>SUM(D6*E6)</f>
        <v>0</v>
      </c>
    </row>
    <row r="7" spans="1:8" ht="15.75">
      <c r="A7" s="126"/>
      <c r="B7" s="162"/>
      <c r="C7" s="123"/>
      <c r="D7" s="124"/>
      <c r="E7" s="155"/>
      <c r="F7" s="59"/>
    </row>
    <row r="8" spans="1:8" ht="72.75">
      <c r="A8" s="126">
        <v>2</v>
      </c>
      <c r="B8" s="163" t="s">
        <v>146</v>
      </c>
      <c r="D8" s="129"/>
      <c r="E8" s="69"/>
      <c r="F8" s="130"/>
    </row>
    <row r="9" spans="1:8" ht="16.5">
      <c r="A9" s="126"/>
      <c r="B9" s="163"/>
      <c r="C9" s="128" t="s">
        <v>4</v>
      </c>
      <c r="D9" s="131">
        <v>0.4</v>
      </c>
      <c r="E9" s="70"/>
      <c r="F9" s="132">
        <f>ROUND(D9*E9,2)</f>
        <v>0</v>
      </c>
    </row>
    <row r="10" spans="1:8" ht="15.75">
      <c r="A10" s="126"/>
      <c r="B10" s="162"/>
      <c r="D10" s="129"/>
      <c r="E10" s="71"/>
      <c r="F10" s="7"/>
    </row>
    <row r="11" spans="1:8" ht="87.75">
      <c r="A11" s="126">
        <v>3</v>
      </c>
      <c r="B11" s="161" t="s">
        <v>147</v>
      </c>
      <c r="D11" s="129"/>
      <c r="E11" s="69"/>
      <c r="F11" s="130"/>
    </row>
    <row r="12" spans="1:8" ht="16.5">
      <c r="A12" s="126"/>
      <c r="B12" s="162"/>
      <c r="C12" s="128" t="s">
        <v>4</v>
      </c>
      <c r="D12" s="133">
        <v>0.4</v>
      </c>
      <c r="E12" s="71"/>
      <c r="F12" s="132">
        <f>ROUND(D12*E12,2)</f>
        <v>0</v>
      </c>
    </row>
    <row r="13" spans="1:8" ht="15.75">
      <c r="A13" s="126"/>
      <c r="B13" s="164"/>
      <c r="C13" s="123"/>
      <c r="D13" s="134"/>
      <c r="E13" s="155"/>
      <c r="F13" s="59"/>
    </row>
    <row r="14" spans="1:8" ht="72">
      <c r="A14" s="126">
        <v>4</v>
      </c>
      <c r="B14" s="165" t="s">
        <v>148</v>
      </c>
      <c r="C14" s="123"/>
      <c r="D14" s="134"/>
      <c r="E14" s="154"/>
      <c r="F14" s="125"/>
    </row>
    <row r="15" spans="1:8" ht="15.75">
      <c r="A15" s="126"/>
      <c r="B15" s="166" t="s">
        <v>65</v>
      </c>
      <c r="C15" s="123"/>
      <c r="D15" s="134"/>
      <c r="E15" s="154"/>
      <c r="F15" s="125"/>
      <c r="G15" s="44"/>
      <c r="H15" s="44"/>
    </row>
    <row r="16" spans="1:8" ht="57">
      <c r="A16" s="135" t="s">
        <v>7</v>
      </c>
      <c r="B16" s="167" t="s">
        <v>88</v>
      </c>
      <c r="C16" s="123" t="s">
        <v>2</v>
      </c>
      <c r="D16" s="134">
        <v>1</v>
      </c>
      <c r="E16" s="156"/>
      <c r="F16" s="86">
        <f>SUM(D16*E16)</f>
        <v>0</v>
      </c>
    </row>
    <row r="17" spans="1:6" ht="57">
      <c r="A17" s="135" t="s">
        <v>8</v>
      </c>
      <c r="B17" s="165" t="s">
        <v>89</v>
      </c>
      <c r="C17" s="123" t="s">
        <v>2</v>
      </c>
      <c r="D17" s="134">
        <v>2</v>
      </c>
      <c r="E17" s="156"/>
      <c r="F17" s="86">
        <f t="shared" ref="F17:F19" si="0">SUM(D17*E17)</f>
        <v>0</v>
      </c>
    </row>
    <row r="18" spans="1:6" ht="60.75" customHeight="1">
      <c r="A18" s="135" t="s">
        <v>9</v>
      </c>
      <c r="B18" s="165" t="s">
        <v>63</v>
      </c>
      <c r="C18" s="123" t="s">
        <v>11</v>
      </c>
      <c r="D18" s="125">
        <v>3</v>
      </c>
      <c r="E18" s="156"/>
      <c r="F18" s="86">
        <f t="shared" si="0"/>
        <v>0</v>
      </c>
    </row>
    <row r="19" spans="1:6" ht="71.25">
      <c r="A19" s="135" t="s">
        <v>10</v>
      </c>
      <c r="B19" s="168" t="s">
        <v>134</v>
      </c>
      <c r="C19" s="123" t="s">
        <v>0</v>
      </c>
      <c r="D19" s="125">
        <v>1</v>
      </c>
      <c r="E19" s="157"/>
      <c r="F19" s="136">
        <f t="shared" si="0"/>
        <v>0</v>
      </c>
    </row>
    <row r="20" spans="1:6" ht="57.75">
      <c r="A20" s="135" t="s">
        <v>12</v>
      </c>
      <c r="B20" s="169" t="s">
        <v>149</v>
      </c>
      <c r="C20" s="123" t="s">
        <v>0</v>
      </c>
      <c r="D20" s="125">
        <v>1</v>
      </c>
      <c r="E20" s="157"/>
      <c r="F20" s="136">
        <f t="shared" ref="F20" si="1">SUM(D20*E20)</f>
        <v>0</v>
      </c>
    </row>
    <row r="21" spans="1:6" ht="57.75">
      <c r="A21" s="135" t="s">
        <v>12</v>
      </c>
      <c r="B21" s="169" t="s">
        <v>150</v>
      </c>
      <c r="C21" s="123" t="s">
        <v>0</v>
      </c>
      <c r="D21" s="125">
        <v>1</v>
      </c>
      <c r="E21" s="157"/>
      <c r="F21" s="136">
        <f t="shared" ref="F21" si="2">SUM(D21*E21)</f>
        <v>0</v>
      </c>
    </row>
    <row r="22" spans="1:6" ht="15">
      <c r="B22" s="163"/>
      <c r="C22" s="137"/>
      <c r="D22" s="138"/>
      <c r="E22" s="72"/>
      <c r="F22" s="44"/>
    </row>
    <row r="23" spans="1:6" ht="16.5" thickBot="1">
      <c r="A23" s="139"/>
      <c r="B23" s="170" t="s">
        <v>66</v>
      </c>
      <c r="C23" s="141" t="s">
        <v>5</v>
      </c>
      <c r="D23" s="142"/>
      <c r="E23" s="158"/>
      <c r="F23" s="58">
        <f>SUM(F6:F21)</f>
        <v>0</v>
      </c>
    </row>
    <row r="24" spans="1:6" ht="15.75">
      <c r="A24" s="177" t="s">
        <v>27</v>
      </c>
      <c r="B24" s="171" t="s">
        <v>67</v>
      </c>
      <c r="C24" s="119" t="s">
        <v>50</v>
      </c>
      <c r="D24" s="120" t="s">
        <v>49</v>
      </c>
      <c r="E24" s="153" t="s">
        <v>48</v>
      </c>
      <c r="F24" s="121" t="s">
        <v>47</v>
      </c>
    </row>
    <row r="25" spans="1:6" ht="15">
      <c r="A25" s="122"/>
      <c r="B25" s="162"/>
      <c r="C25" s="123"/>
      <c r="D25" s="124"/>
      <c r="E25" s="154"/>
      <c r="F25" s="125"/>
    </row>
    <row r="26" spans="1:6" ht="29.25">
      <c r="A26" s="126">
        <v>1</v>
      </c>
      <c r="B26" s="161" t="s">
        <v>151</v>
      </c>
      <c r="C26" s="123"/>
      <c r="D26" s="124"/>
      <c r="E26" s="154"/>
      <c r="F26" s="125"/>
    </row>
    <row r="27" spans="1:6" ht="16.5">
      <c r="A27" s="126"/>
      <c r="B27" s="162"/>
      <c r="C27" s="123" t="s">
        <v>6</v>
      </c>
      <c r="D27" s="124">
        <v>10</v>
      </c>
      <c r="E27" s="155"/>
      <c r="F27" s="59">
        <f>SUM(D27*E27)</f>
        <v>0</v>
      </c>
    </row>
    <row r="28" spans="1:6" ht="15.75">
      <c r="A28" s="126"/>
      <c r="B28" s="162"/>
      <c r="C28" s="123"/>
      <c r="D28" s="124"/>
      <c r="E28" s="155"/>
      <c r="F28" s="59"/>
    </row>
    <row r="29" spans="1:6" ht="72">
      <c r="A29" s="126">
        <v>2</v>
      </c>
      <c r="B29" s="165" t="s">
        <v>152</v>
      </c>
      <c r="C29" s="123"/>
      <c r="D29" s="134"/>
      <c r="E29" s="154"/>
      <c r="F29" s="125"/>
    </row>
    <row r="30" spans="1:6" ht="15.75">
      <c r="A30" s="126"/>
      <c r="B30" s="174" t="s">
        <v>68</v>
      </c>
      <c r="C30" s="123"/>
      <c r="D30" s="134"/>
      <c r="E30" s="154"/>
      <c r="F30" s="125"/>
    </row>
    <row r="31" spans="1:6" ht="57">
      <c r="A31" s="135" t="s">
        <v>7</v>
      </c>
      <c r="B31" s="167" t="s">
        <v>153</v>
      </c>
      <c r="C31" s="123" t="s">
        <v>2</v>
      </c>
      <c r="D31" s="134">
        <v>1</v>
      </c>
      <c r="E31" s="156"/>
      <c r="F31" s="86">
        <f>SUM(D31*E31)</f>
        <v>0</v>
      </c>
    </row>
    <row r="32" spans="1:6" ht="57">
      <c r="A32" s="135" t="s">
        <v>8</v>
      </c>
      <c r="B32" s="168" t="s">
        <v>121</v>
      </c>
      <c r="C32" s="123" t="s">
        <v>2</v>
      </c>
      <c r="D32" s="134">
        <v>1</v>
      </c>
      <c r="E32" s="156"/>
      <c r="F32" s="86">
        <f t="shared" ref="F32:F36" si="3">SUM(D32*E32)</f>
        <v>0</v>
      </c>
    </row>
    <row r="33" spans="1:6" ht="85.5">
      <c r="A33" s="135" t="s">
        <v>9</v>
      </c>
      <c r="B33" s="168" t="s">
        <v>122</v>
      </c>
      <c r="C33" s="123" t="s">
        <v>2</v>
      </c>
      <c r="D33" s="134">
        <v>2</v>
      </c>
      <c r="E33" s="156"/>
      <c r="F33" s="86">
        <f t="shared" ref="F33" si="4">SUM(D33*E33)</f>
        <v>0</v>
      </c>
    </row>
    <row r="34" spans="1:6" ht="69" customHeight="1">
      <c r="A34" s="135" t="s">
        <v>10</v>
      </c>
      <c r="B34" s="168" t="s">
        <v>123</v>
      </c>
      <c r="C34" s="123" t="s">
        <v>2</v>
      </c>
      <c r="D34" s="134">
        <v>2</v>
      </c>
      <c r="E34" s="156"/>
      <c r="F34" s="86">
        <f t="shared" ref="F34" si="5">SUM(D34*E34)</f>
        <v>0</v>
      </c>
    </row>
    <row r="35" spans="1:6" ht="71.25">
      <c r="A35" s="135" t="s">
        <v>12</v>
      </c>
      <c r="B35" s="165" t="s">
        <v>154</v>
      </c>
      <c r="C35" s="123" t="s">
        <v>11</v>
      </c>
      <c r="D35" s="125">
        <v>6</v>
      </c>
      <c r="E35" s="156"/>
      <c r="F35" s="86">
        <f t="shared" si="3"/>
        <v>0</v>
      </c>
    </row>
    <row r="36" spans="1:6" ht="71.25">
      <c r="A36" s="135" t="s">
        <v>1</v>
      </c>
      <c r="B36" s="165" t="s">
        <v>134</v>
      </c>
      <c r="C36" s="123" t="s">
        <v>0</v>
      </c>
      <c r="D36" s="125">
        <v>1</v>
      </c>
      <c r="E36" s="157"/>
      <c r="F36" s="136">
        <f t="shared" si="3"/>
        <v>0</v>
      </c>
    </row>
    <row r="37" spans="1:6" ht="15">
      <c r="B37" s="163"/>
      <c r="C37" s="137"/>
      <c r="D37" s="138"/>
      <c r="E37" s="72"/>
      <c r="F37" s="44"/>
    </row>
    <row r="38" spans="1:6" ht="16.5" thickBot="1">
      <c r="A38" s="139"/>
      <c r="B38" s="170" t="s">
        <v>69</v>
      </c>
      <c r="C38" s="141" t="s">
        <v>5</v>
      </c>
      <c r="D38" s="142"/>
      <c r="E38" s="158"/>
      <c r="F38" s="58">
        <f>SUM(F27:F37)</f>
        <v>0</v>
      </c>
    </row>
    <row r="39" spans="1:6">
      <c r="B39" s="162"/>
      <c r="E39" s="109"/>
    </row>
    <row r="40" spans="1:6">
      <c r="B40" s="162"/>
      <c r="E40" s="109"/>
    </row>
    <row r="41" spans="1:6" ht="15.75">
      <c r="A41" s="177" t="s">
        <v>25</v>
      </c>
      <c r="B41" s="171" t="s">
        <v>112</v>
      </c>
      <c r="C41" s="119" t="s">
        <v>50</v>
      </c>
      <c r="D41" s="120" t="s">
        <v>49</v>
      </c>
      <c r="E41" s="153" t="s">
        <v>48</v>
      </c>
      <c r="F41" s="121" t="s">
        <v>47</v>
      </c>
    </row>
    <row r="42" spans="1:6" ht="15">
      <c r="A42" s="122"/>
      <c r="B42" s="162"/>
      <c r="C42" s="123"/>
      <c r="D42" s="124"/>
      <c r="E42" s="154"/>
      <c r="F42" s="125"/>
    </row>
    <row r="43" spans="1:6" ht="72.75">
      <c r="A43" s="126">
        <v>1</v>
      </c>
      <c r="B43" s="165" t="s">
        <v>155</v>
      </c>
      <c r="C43" s="123"/>
      <c r="D43" s="134"/>
      <c r="E43" s="154"/>
      <c r="F43" s="125"/>
    </row>
    <row r="44" spans="1:6" ht="99.75">
      <c r="A44" s="126" t="s">
        <v>7</v>
      </c>
      <c r="B44" s="168" t="s">
        <v>125</v>
      </c>
      <c r="C44" s="123"/>
      <c r="D44" s="134"/>
      <c r="E44" s="154"/>
      <c r="F44" s="125"/>
    </row>
    <row r="45" spans="1:6" ht="71.25">
      <c r="A45" s="126"/>
      <c r="B45" s="168" t="s">
        <v>126</v>
      </c>
      <c r="C45" s="123"/>
      <c r="D45" s="134"/>
      <c r="E45" s="154"/>
      <c r="F45" s="125"/>
    </row>
    <row r="46" spans="1:6" ht="28.5">
      <c r="A46" s="135"/>
      <c r="B46" s="167" t="s">
        <v>70</v>
      </c>
      <c r="C46" s="123"/>
      <c r="D46" s="134"/>
      <c r="E46" s="156"/>
      <c r="F46" s="86"/>
    </row>
    <row r="47" spans="1:6" ht="78" customHeight="1">
      <c r="A47" s="135"/>
      <c r="B47" s="165" t="s">
        <v>135</v>
      </c>
      <c r="E47" s="109"/>
    </row>
    <row r="48" spans="1:6" ht="30.75">
      <c r="A48" s="135"/>
      <c r="B48" s="165" t="s">
        <v>156</v>
      </c>
      <c r="C48" s="123" t="s">
        <v>2</v>
      </c>
      <c r="D48" s="134">
        <v>1</v>
      </c>
      <c r="E48" s="156"/>
      <c r="F48" s="136">
        <f t="shared" ref="F48" si="6">SUM(D48*E48)</f>
        <v>0</v>
      </c>
    </row>
    <row r="49" spans="1:6" ht="15">
      <c r="B49" s="163"/>
      <c r="C49" s="137"/>
      <c r="D49" s="138"/>
      <c r="E49" s="72"/>
      <c r="F49" s="44"/>
    </row>
    <row r="50" spans="1:6" ht="57.75">
      <c r="A50" s="126">
        <v>2</v>
      </c>
      <c r="B50" s="168" t="s">
        <v>157</v>
      </c>
      <c r="C50" s="123"/>
      <c r="D50" s="134"/>
      <c r="E50" s="154"/>
      <c r="F50" s="125"/>
    </row>
    <row r="51" spans="1:6" ht="85.5">
      <c r="A51" s="126" t="s">
        <v>7</v>
      </c>
      <c r="B51" s="168" t="s">
        <v>124</v>
      </c>
      <c r="C51" s="123"/>
      <c r="D51" s="134"/>
      <c r="E51" s="154"/>
      <c r="F51" s="125"/>
    </row>
    <row r="52" spans="1:6" ht="28.5">
      <c r="A52" s="135"/>
      <c r="B52" s="167" t="s">
        <v>70</v>
      </c>
      <c r="C52" s="123"/>
      <c r="D52" s="134"/>
      <c r="E52" s="156"/>
      <c r="F52" s="86"/>
    </row>
    <row r="53" spans="1:6" ht="78" customHeight="1">
      <c r="A53" s="135"/>
      <c r="B53" s="165" t="s">
        <v>135</v>
      </c>
      <c r="E53" s="109"/>
    </row>
    <row r="54" spans="1:6" ht="30.75">
      <c r="A54" s="135"/>
      <c r="B54" s="165" t="s">
        <v>158</v>
      </c>
      <c r="C54" s="123" t="s">
        <v>2</v>
      </c>
      <c r="D54" s="134">
        <v>2</v>
      </c>
      <c r="E54" s="156"/>
      <c r="F54" s="136">
        <f t="shared" ref="F54" si="7">SUM(D54*E54)</f>
        <v>0</v>
      </c>
    </row>
    <row r="55" spans="1:6" ht="15">
      <c r="B55" s="163"/>
      <c r="C55" s="137"/>
      <c r="D55" s="138"/>
      <c r="E55" s="72"/>
      <c r="F55" s="44"/>
    </row>
    <row r="56" spans="1:6" ht="16.5" thickBot="1">
      <c r="A56" s="139"/>
      <c r="B56" s="170" t="s">
        <v>111</v>
      </c>
      <c r="C56" s="141" t="s">
        <v>5</v>
      </c>
      <c r="D56" s="142"/>
      <c r="E56" s="158"/>
      <c r="F56" s="58">
        <f>SUM(F47:F54)</f>
        <v>0</v>
      </c>
    </row>
    <row r="57" spans="1:6">
      <c r="B57" s="162"/>
      <c r="E57" s="109"/>
    </row>
    <row r="58" spans="1:6">
      <c r="B58" s="162"/>
      <c r="E58" s="109"/>
    </row>
    <row r="59" spans="1:6" ht="15.75">
      <c r="A59" s="177" t="s">
        <v>24</v>
      </c>
      <c r="B59" s="171" t="s">
        <v>71</v>
      </c>
      <c r="C59" s="119" t="s">
        <v>50</v>
      </c>
      <c r="D59" s="120" t="s">
        <v>49</v>
      </c>
      <c r="E59" s="153" t="s">
        <v>48</v>
      </c>
      <c r="F59" s="121" t="s">
        <v>47</v>
      </c>
    </row>
    <row r="60" spans="1:6" ht="15">
      <c r="A60" s="122"/>
      <c r="B60" s="162"/>
      <c r="C60" s="123"/>
      <c r="D60" s="124"/>
      <c r="E60" s="154"/>
      <c r="F60" s="125"/>
    </row>
    <row r="61" spans="1:6" ht="29.25">
      <c r="A61" s="126">
        <v>1</v>
      </c>
      <c r="B61" s="161" t="s">
        <v>145</v>
      </c>
      <c r="C61" s="123"/>
      <c r="D61" s="124"/>
      <c r="E61" s="154"/>
      <c r="F61" s="125"/>
    </row>
    <row r="62" spans="1:6" ht="16.5">
      <c r="A62" s="126"/>
      <c r="B62" s="162"/>
      <c r="C62" s="123" t="s">
        <v>6</v>
      </c>
      <c r="D62" s="124">
        <v>5</v>
      </c>
      <c r="E62" s="155"/>
      <c r="F62" s="59">
        <f>SUM(D62*E62)</f>
        <v>0</v>
      </c>
    </row>
    <row r="63" spans="1:6" ht="15.75">
      <c r="A63" s="126"/>
      <c r="B63" s="162"/>
      <c r="C63" s="123"/>
      <c r="D63" s="124"/>
      <c r="E63" s="155"/>
      <c r="F63" s="59"/>
    </row>
    <row r="64" spans="1:6" ht="72.75">
      <c r="A64" s="126">
        <v>2</v>
      </c>
      <c r="B64" s="163" t="s">
        <v>146</v>
      </c>
      <c r="D64" s="129"/>
      <c r="E64" s="69"/>
      <c r="F64" s="130"/>
    </row>
    <row r="65" spans="1:6" ht="16.5">
      <c r="A65" s="126"/>
      <c r="B65" s="163"/>
      <c r="C65" s="128" t="s">
        <v>4</v>
      </c>
      <c r="D65" s="131">
        <v>0.3</v>
      </c>
      <c r="E65" s="70"/>
      <c r="F65" s="132">
        <f>ROUND(D65*E65,2)</f>
        <v>0</v>
      </c>
    </row>
    <row r="66" spans="1:6" ht="15.75">
      <c r="A66" s="126"/>
      <c r="B66" s="162"/>
      <c r="D66" s="129"/>
      <c r="E66" s="71"/>
      <c r="F66" s="7"/>
    </row>
    <row r="67" spans="1:6" ht="87.75">
      <c r="A67" s="126">
        <v>3</v>
      </c>
      <c r="B67" s="161" t="s">
        <v>147</v>
      </c>
      <c r="D67" s="129"/>
      <c r="E67" s="69"/>
      <c r="F67" s="130"/>
    </row>
    <row r="68" spans="1:6" ht="16.5">
      <c r="A68" s="126"/>
      <c r="B68" s="162"/>
      <c r="C68" s="128" t="s">
        <v>4</v>
      </c>
      <c r="D68" s="133">
        <v>0.3</v>
      </c>
      <c r="E68" s="71"/>
      <c r="F68" s="132">
        <f>ROUND(D68*E68,2)</f>
        <v>0</v>
      </c>
    </row>
    <row r="69" spans="1:6" ht="15">
      <c r="A69" s="122"/>
      <c r="B69" s="162"/>
      <c r="C69" s="123"/>
      <c r="D69" s="124"/>
      <c r="E69" s="154"/>
      <c r="F69" s="125"/>
    </row>
    <row r="70" spans="1:6" ht="72">
      <c r="A70" s="126">
        <v>4</v>
      </c>
      <c r="B70" s="168" t="s">
        <v>159</v>
      </c>
      <c r="C70" s="123"/>
      <c r="D70" s="134"/>
      <c r="E70" s="154"/>
      <c r="F70" s="125"/>
    </row>
    <row r="71" spans="1:6" ht="42.75">
      <c r="A71" s="135"/>
      <c r="B71" s="167" t="s">
        <v>127</v>
      </c>
      <c r="C71" s="123"/>
      <c r="D71" s="134"/>
      <c r="E71" s="156"/>
      <c r="F71" s="86"/>
    </row>
    <row r="72" spans="1:6" ht="71.25">
      <c r="A72" s="135"/>
      <c r="B72" s="165" t="s">
        <v>135</v>
      </c>
      <c r="E72" s="109"/>
    </row>
    <row r="73" spans="1:6" ht="30.75">
      <c r="A73" s="135"/>
      <c r="B73" s="165" t="s">
        <v>160</v>
      </c>
      <c r="C73" s="123" t="s">
        <v>2</v>
      </c>
      <c r="D73" s="134">
        <v>1</v>
      </c>
      <c r="E73" s="156"/>
      <c r="F73" s="86">
        <f>SUM(D73*E73)</f>
        <v>0</v>
      </c>
    </row>
    <row r="74" spans="1:6">
      <c r="B74" s="162"/>
      <c r="E74" s="109"/>
    </row>
    <row r="75" spans="1:6" ht="16.5" thickBot="1">
      <c r="A75" s="139"/>
      <c r="B75" s="170" t="s">
        <v>72</v>
      </c>
      <c r="C75" s="141" t="s">
        <v>5</v>
      </c>
      <c r="D75" s="142"/>
      <c r="E75" s="158"/>
      <c r="F75" s="58">
        <f>SUM(F62:F73)</f>
        <v>0</v>
      </c>
    </row>
    <row r="76" spans="1:6">
      <c r="B76" s="162"/>
      <c r="E76" s="109"/>
    </row>
    <row r="77" spans="1:6">
      <c r="B77" s="162"/>
      <c r="E77" s="109"/>
    </row>
    <row r="78" spans="1:6" ht="15.75">
      <c r="A78" s="177" t="s">
        <v>23</v>
      </c>
      <c r="B78" s="171" t="s">
        <v>95</v>
      </c>
      <c r="C78" s="119" t="s">
        <v>50</v>
      </c>
      <c r="D78" s="120" t="s">
        <v>49</v>
      </c>
      <c r="E78" s="153" t="s">
        <v>48</v>
      </c>
      <c r="F78" s="121" t="s">
        <v>47</v>
      </c>
    </row>
    <row r="79" spans="1:6" ht="15">
      <c r="A79" s="122"/>
      <c r="B79" s="162"/>
      <c r="C79" s="123"/>
      <c r="D79" s="124"/>
      <c r="E79" s="154"/>
      <c r="F79" s="125"/>
    </row>
    <row r="80" spans="1:6" ht="29.25">
      <c r="A80" s="126">
        <v>1</v>
      </c>
      <c r="B80" s="161" t="s">
        <v>161</v>
      </c>
      <c r="C80" s="123"/>
      <c r="D80" s="124"/>
      <c r="E80" s="154"/>
      <c r="F80" s="125"/>
    </row>
    <row r="81" spans="1:6" ht="16.5">
      <c r="A81" s="126"/>
      <c r="B81" s="162"/>
      <c r="C81" s="123" t="s">
        <v>6</v>
      </c>
      <c r="D81" s="124">
        <v>10</v>
      </c>
      <c r="E81" s="155"/>
      <c r="F81" s="59">
        <f>SUM(D81*E81)</f>
        <v>0</v>
      </c>
    </row>
    <row r="82" spans="1:6" ht="15.75">
      <c r="A82" s="126"/>
      <c r="B82" s="162"/>
      <c r="C82" s="123"/>
      <c r="D82" s="124"/>
      <c r="E82" s="155"/>
      <c r="F82" s="59"/>
    </row>
    <row r="83" spans="1:6" ht="72.75">
      <c r="A83" s="126">
        <v>2</v>
      </c>
      <c r="B83" s="163" t="s">
        <v>146</v>
      </c>
      <c r="D83" s="129"/>
      <c r="E83" s="69"/>
      <c r="F83" s="130"/>
    </row>
    <row r="84" spans="1:6" ht="16.5">
      <c r="A84" s="126"/>
      <c r="B84" s="163"/>
      <c r="C84" s="128" t="s">
        <v>4</v>
      </c>
      <c r="D84" s="131">
        <v>0.9</v>
      </c>
      <c r="E84" s="70"/>
      <c r="F84" s="132">
        <f>ROUND(D84*E84,2)</f>
        <v>0</v>
      </c>
    </row>
    <row r="85" spans="1:6" ht="15.75">
      <c r="A85" s="126"/>
      <c r="B85" s="162"/>
      <c r="D85" s="129"/>
      <c r="E85" s="71"/>
      <c r="F85" s="7"/>
    </row>
    <row r="86" spans="1:6" ht="87.75">
      <c r="A86" s="126">
        <v>3</v>
      </c>
      <c r="B86" s="161" t="s">
        <v>147</v>
      </c>
      <c r="D86" s="129"/>
      <c r="E86" s="69"/>
      <c r="F86" s="130"/>
    </row>
    <row r="87" spans="1:6" ht="16.5">
      <c r="A87" s="126"/>
      <c r="B87" s="162"/>
      <c r="C87" s="128" t="s">
        <v>4</v>
      </c>
      <c r="D87" s="133">
        <v>0.9</v>
      </c>
      <c r="E87" s="71"/>
      <c r="F87" s="132">
        <f>ROUND(D87*E87,2)</f>
        <v>0</v>
      </c>
    </row>
    <row r="88" spans="1:6" ht="15.75">
      <c r="A88" s="126"/>
      <c r="B88" s="164"/>
      <c r="C88" s="123"/>
      <c r="D88" s="134"/>
      <c r="E88" s="155"/>
      <c r="F88" s="59"/>
    </row>
    <row r="89" spans="1:6" ht="57.75">
      <c r="A89" s="126">
        <v>4</v>
      </c>
      <c r="B89" s="165" t="s">
        <v>162</v>
      </c>
      <c r="C89" s="123"/>
      <c r="D89" s="134"/>
      <c r="E89" s="154"/>
      <c r="F89" s="125"/>
    </row>
    <row r="90" spans="1:6" ht="15.75">
      <c r="A90" s="126"/>
      <c r="B90" s="166" t="s">
        <v>73</v>
      </c>
      <c r="C90" s="123"/>
      <c r="D90" s="134"/>
      <c r="E90" s="154"/>
      <c r="F90" s="125"/>
    </row>
    <row r="91" spans="1:6" ht="57">
      <c r="A91" s="135" t="s">
        <v>7</v>
      </c>
      <c r="B91" s="167" t="s">
        <v>90</v>
      </c>
      <c r="C91" s="123" t="s">
        <v>2</v>
      </c>
      <c r="D91" s="134">
        <v>2</v>
      </c>
      <c r="E91" s="156"/>
      <c r="F91" s="86">
        <f>SUM(D91*E91)</f>
        <v>0</v>
      </c>
    </row>
    <row r="92" spans="1:6" ht="42.75">
      <c r="A92" s="135" t="s">
        <v>8</v>
      </c>
      <c r="B92" s="165" t="s">
        <v>91</v>
      </c>
      <c r="C92" s="123" t="s">
        <v>3</v>
      </c>
      <c r="D92" s="134">
        <v>4.8</v>
      </c>
      <c r="E92" s="156"/>
      <c r="F92" s="86">
        <f t="shared" ref="F92:F96" si="8">SUM(D92*E92)</f>
        <v>0</v>
      </c>
    </row>
    <row r="93" spans="1:6" ht="42.75">
      <c r="A93" s="135" t="s">
        <v>9</v>
      </c>
      <c r="B93" s="165" t="s">
        <v>74</v>
      </c>
      <c r="C93" s="123" t="s">
        <v>4</v>
      </c>
      <c r="D93" s="134">
        <v>0.1</v>
      </c>
      <c r="E93" s="156"/>
      <c r="F93" s="86">
        <f t="shared" ref="F93" si="9">SUM(D93*E93)</f>
        <v>0</v>
      </c>
    </row>
    <row r="94" spans="1:6" ht="57">
      <c r="A94" s="135" t="s">
        <v>10</v>
      </c>
      <c r="B94" s="165" t="s">
        <v>63</v>
      </c>
      <c r="C94" s="123" t="s">
        <v>11</v>
      </c>
      <c r="D94" s="125">
        <v>6</v>
      </c>
      <c r="E94" s="156"/>
      <c r="F94" s="86">
        <f t="shared" si="8"/>
        <v>0</v>
      </c>
    </row>
    <row r="95" spans="1:6" ht="71.25">
      <c r="A95" s="135" t="s">
        <v>12</v>
      </c>
      <c r="B95" s="165" t="s">
        <v>134</v>
      </c>
      <c r="C95" s="123" t="s">
        <v>0</v>
      </c>
      <c r="D95" s="125">
        <v>1</v>
      </c>
      <c r="E95" s="157"/>
      <c r="F95" s="136">
        <f t="shared" si="8"/>
        <v>0</v>
      </c>
    </row>
    <row r="96" spans="1:6" ht="201">
      <c r="A96" s="135" t="s">
        <v>1</v>
      </c>
      <c r="B96" s="164" t="s">
        <v>163</v>
      </c>
      <c r="C96" s="123" t="s">
        <v>6</v>
      </c>
      <c r="D96" s="125">
        <v>3.5</v>
      </c>
      <c r="E96" s="157"/>
      <c r="F96" s="136">
        <f t="shared" si="8"/>
        <v>0</v>
      </c>
    </row>
    <row r="97" spans="1:6" ht="15">
      <c r="B97" s="163"/>
      <c r="C97" s="137"/>
      <c r="D97" s="138"/>
      <c r="E97" s="72"/>
      <c r="F97" s="44"/>
    </row>
    <row r="98" spans="1:6" ht="16.5" thickBot="1">
      <c r="A98" s="139"/>
      <c r="B98" s="170" t="s">
        <v>100</v>
      </c>
      <c r="C98" s="141" t="s">
        <v>5</v>
      </c>
      <c r="D98" s="142"/>
      <c r="E98" s="158"/>
      <c r="F98" s="58">
        <f>SUM(F79:F97)</f>
        <v>0</v>
      </c>
    </row>
    <row r="99" spans="1:6" ht="15.75">
      <c r="A99" s="177" t="s">
        <v>113</v>
      </c>
      <c r="B99" s="171" t="s">
        <v>96</v>
      </c>
      <c r="C99" s="119" t="s">
        <v>50</v>
      </c>
      <c r="D99" s="120" t="s">
        <v>49</v>
      </c>
      <c r="E99" s="153" t="s">
        <v>48</v>
      </c>
      <c r="F99" s="121" t="s">
        <v>47</v>
      </c>
    </row>
    <row r="100" spans="1:6" ht="15">
      <c r="A100" s="122"/>
      <c r="B100" s="172"/>
      <c r="C100" s="123"/>
      <c r="D100" s="124"/>
      <c r="E100" s="154"/>
      <c r="F100" s="125"/>
    </row>
    <row r="101" spans="1:6" ht="29.25">
      <c r="A101" s="126">
        <v>1</v>
      </c>
      <c r="B101" s="161" t="s">
        <v>161</v>
      </c>
      <c r="C101" s="123"/>
      <c r="D101" s="124"/>
      <c r="E101" s="154"/>
      <c r="F101" s="125"/>
    </row>
    <row r="102" spans="1:6" ht="16.5">
      <c r="A102" s="126"/>
      <c r="B102" s="162"/>
      <c r="C102" s="123" t="s">
        <v>6</v>
      </c>
      <c r="D102" s="124">
        <v>10</v>
      </c>
      <c r="E102" s="155"/>
      <c r="F102" s="59">
        <f>SUM(D102*E102)</f>
        <v>0</v>
      </c>
    </row>
    <row r="103" spans="1:6" ht="15.75">
      <c r="A103" s="126"/>
      <c r="B103" s="162"/>
      <c r="C103" s="123"/>
      <c r="D103" s="124"/>
      <c r="E103" s="155"/>
      <c r="F103" s="59"/>
    </row>
    <row r="104" spans="1:6" ht="72.75">
      <c r="A104" s="126">
        <v>2</v>
      </c>
      <c r="B104" s="163" t="s">
        <v>146</v>
      </c>
      <c r="D104" s="129"/>
      <c r="E104" s="69"/>
      <c r="F104" s="130"/>
    </row>
    <row r="105" spans="1:6" ht="16.5">
      <c r="A105" s="126"/>
      <c r="B105" s="163"/>
      <c r="C105" s="128" t="s">
        <v>4</v>
      </c>
      <c r="D105" s="131">
        <v>0.9</v>
      </c>
      <c r="E105" s="70"/>
      <c r="F105" s="132">
        <f>ROUND(D105*E105,2)</f>
        <v>0</v>
      </c>
    </row>
    <row r="106" spans="1:6" ht="15.75">
      <c r="A106" s="126"/>
      <c r="B106" s="162"/>
      <c r="D106" s="129"/>
      <c r="E106" s="71"/>
      <c r="F106" s="7"/>
    </row>
    <row r="107" spans="1:6" ht="87.75">
      <c r="A107" s="126">
        <v>3</v>
      </c>
      <c r="B107" s="161" t="s">
        <v>147</v>
      </c>
      <c r="D107" s="129"/>
      <c r="E107" s="69"/>
      <c r="F107" s="130"/>
    </row>
    <row r="108" spans="1:6" ht="16.5">
      <c r="A108" s="126"/>
      <c r="B108" s="162"/>
      <c r="C108" s="128" t="s">
        <v>4</v>
      </c>
      <c r="D108" s="133">
        <v>0.9</v>
      </c>
      <c r="E108" s="71"/>
      <c r="F108" s="132">
        <f>ROUND(D108*E108,2)</f>
        <v>0</v>
      </c>
    </row>
    <row r="109" spans="1:6" ht="15.75">
      <c r="A109" s="126"/>
      <c r="B109" s="164"/>
      <c r="C109" s="123"/>
      <c r="D109" s="134"/>
      <c r="E109" s="155"/>
      <c r="F109" s="59"/>
    </row>
    <row r="110" spans="1:6" ht="57.75">
      <c r="A110" s="126">
        <v>4</v>
      </c>
      <c r="B110" s="165" t="s">
        <v>162</v>
      </c>
      <c r="C110" s="123"/>
      <c r="D110" s="134"/>
      <c r="E110" s="154"/>
      <c r="F110" s="125"/>
    </row>
    <row r="111" spans="1:6" ht="15.75">
      <c r="A111" s="126"/>
      <c r="B111" s="166" t="s">
        <v>133</v>
      </c>
      <c r="C111" s="123"/>
      <c r="D111" s="134"/>
      <c r="E111" s="154"/>
      <c r="F111" s="125"/>
    </row>
    <row r="112" spans="1:6" ht="57">
      <c r="A112" s="135" t="s">
        <v>7</v>
      </c>
      <c r="B112" s="173" t="s">
        <v>128</v>
      </c>
      <c r="C112" s="123" t="s">
        <v>2</v>
      </c>
      <c r="D112" s="134">
        <v>1</v>
      </c>
      <c r="E112" s="156"/>
      <c r="F112" s="86">
        <f>SUM(D112*E112)</f>
        <v>0</v>
      </c>
    </row>
    <row r="113" spans="1:6" ht="71.25">
      <c r="A113" s="135" t="s">
        <v>8</v>
      </c>
      <c r="B113" s="165" t="s">
        <v>134</v>
      </c>
      <c r="C113" s="123" t="s">
        <v>0</v>
      </c>
      <c r="D113" s="125">
        <v>1</v>
      </c>
      <c r="E113" s="157"/>
      <c r="F113" s="136">
        <f t="shared" ref="F113" si="10">SUM(D113*E113)</f>
        <v>0</v>
      </c>
    </row>
    <row r="114" spans="1:6" ht="15">
      <c r="B114" s="163"/>
      <c r="C114" s="137"/>
      <c r="D114" s="138"/>
      <c r="E114" s="72"/>
      <c r="F114" s="44"/>
    </row>
    <row r="115" spans="1:6" ht="16.5" thickBot="1">
      <c r="A115" s="139"/>
      <c r="B115" s="170" t="s">
        <v>98</v>
      </c>
      <c r="C115" s="141" t="s">
        <v>5</v>
      </c>
      <c r="D115" s="142"/>
      <c r="E115" s="158"/>
      <c r="F115" s="58">
        <f>SUM(F100:F114)</f>
        <v>0</v>
      </c>
    </row>
    <row r="116" spans="1:6" ht="15.75">
      <c r="A116" s="177" t="s">
        <v>116</v>
      </c>
      <c r="B116" s="171" t="s">
        <v>97</v>
      </c>
      <c r="C116" s="119" t="s">
        <v>50</v>
      </c>
      <c r="D116" s="120" t="s">
        <v>49</v>
      </c>
      <c r="E116" s="153" t="s">
        <v>48</v>
      </c>
      <c r="F116" s="121" t="s">
        <v>47</v>
      </c>
    </row>
    <row r="117" spans="1:6" ht="15">
      <c r="A117" s="122"/>
      <c r="B117" s="162"/>
      <c r="C117" s="123"/>
      <c r="D117" s="124"/>
      <c r="E117" s="154"/>
      <c r="F117" s="125"/>
    </row>
    <row r="118" spans="1:6" ht="29.25">
      <c r="A118" s="126">
        <v>1</v>
      </c>
      <c r="B118" s="161" t="s">
        <v>161</v>
      </c>
      <c r="C118" s="123"/>
      <c r="D118" s="124"/>
      <c r="E118" s="154"/>
      <c r="F118" s="125"/>
    </row>
    <row r="119" spans="1:6" ht="16.5">
      <c r="A119" s="126"/>
      <c r="B119" s="162"/>
      <c r="C119" s="123" t="s">
        <v>6</v>
      </c>
      <c r="D119" s="124">
        <v>5</v>
      </c>
      <c r="E119" s="155"/>
      <c r="F119" s="59">
        <f>SUM(D119*E119)</f>
        <v>0</v>
      </c>
    </row>
    <row r="120" spans="1:6" ht="15.75">
      <c r="A120" s="126"/>
      <c r="B120" s="162"/>
      <c r="C120" s="123"/>
      <c r="D120" s="124"/>
      <c r="E120" s="155"/>
      <c r="F120" s="59"/>
    </row>
    <row r="121" spans="1:6" ht="72.75">
      <c r="A121" s="126">
        <v>2</v>
      </c>
      <c r="B121" s="163" t="s">
        <v>146</v>
      </c>
      <c r="D121" s="129"/>
      <c r="E121" s="69"/>
      <c r="F121" s="130"/>
    </row>
    <row r="122" spans="1:6" ht="16.5">
      <c r="A122" s="126"/>
      <c r="B122" s="163"/>
      <c r="C122" s="128" t="s">
        <v>4</v>
      </c>
      <c r="D122" s="131">
        <v>0.6</v>
      </c>
      <c r="E122" s="70"/>
      <c r="F122" s="132">
        <f>ROUND(D122*E122,2)</f>
        <v>0</v>
      </c>
    </row>
    <row r="123" spans="1:6" ht="15.75">
      <c r="A123" s="126"/>
      <c r="B123" s="162"/>
      <c r="D123" s="129"/>
      <c r="E123" s="71"/>
      <c r="F123" s="7"/>
    </row>
    <row r="124" spans="1:6" ht="87.75">
      <c r="A124" s="126">
        <v>3</v>
      </c>
      <c r="B124" s="161" t="s">
        <v>147</v>
      </c>
      <c r="D124" s="129"/>
      <c r="E124" s="69"/>
      <c r="F124" s="130"/>
    </row>
    <row r="125" spans="1:6" ht="16.5">
      <c r="A125" s="126"/>
      <c r="B125" s="162"/>
      <c r="C125" s="128" t="s">
        <v>4</v>
      </c>
      <c r="D125" s="133">
        <v>0.6</v>
      </c>
      <c r="E125" s="71"/>
      <c r="F125" s="132">
        <f>ROUND(D125*E125,2)</f>
        <v>0</v>
      </c>
    </row>
    <row r="126" spans="1:6" ht="15.75">
      <c r="A126" s="126"/>
      <c r="B126" s="164"/>
      <c r="C126" s="123"/>
      <c r="D126" s="134"/>
      <c r="E126" s="155"/>
      <c r="F126" s="59"/>
    </row>
    <row r="127" spans="1:6" ht="57.75">
      <c r="A127" s="126">
        <v>4</v>
      </c>
      <c r="B127" s="165" t="s">
        <v>162</v>
      </c>
      <c r="C127" s="123"/>
      <c r="D127" s="134"/>
      <c r="E127" s="154"/>
      <c r="F127" s="125"/>
    </row>
    <row r="128" spans="1:6" ht="15.75">
      <c r="A128" s="126"/>
      <c r="B128" s="166" t="s">
        <v>133</v>
      </c>
      <c r="C128" s="123"/>
      <c r="D128" s="134"/>
      <c r="E128" s="154"/>
      <c r="F128" s="125"/>
    </row>
    <row r="129" spans="1:6" ht="57">
      <c r="A129" s="135" t="s">
        <v>7</v>
      </c>
      <c r="B129" s="173" t="s">
        <v>129</v>
      </c>
      <c r="C129" s="123" t="s">
        <v>2</v>
      </c>
      <c r="D129" s="134">
        <v>1</v>
      </c>
      <c r="E129" s="156"/>
      <c r="F129" s="86">
        <f>SUM(D129*E129)</f>
        <v>0</v>
      </c>
    </row>
    <row r="130" spans="1:6" ht="71.25">
      <c r="A130" s="135" t="s">
        <v>8</v>
      </c>
      <c r="B130" s="165" t="s">
        <v>134</v>
      </c>
      <c r="C130" s="123" t="s">
        <v>0</v>
      </c>
      <c r="D130" s="125">
        <v>1</v>
      </c>
      <c r="E130" s="157"/>
      <c r="F130" s="136">
        <f t="shared" ref="F130" si="11">SUM(D130*E130)</f>
        <v>0</v>
      </c>
    </row>
    <row r="131" spans="1:6" ht="15">
      <c r="B131" s="127"/>
      <c r="C131" s="137"/>
      <c r="D131" s="138"/>
      <c r="E131" s="72"/>
      <c r="F131" s="44"/>
    </row>
    <row r="132" spans="1:6" ht="16.5" thickBot="1">
      <c r="A132" s="139"/>
      <c r="B132" s="140" t="s">
        <v>99</v>
      </c>
      <c r="C132" s="141" t="s">
        <v>5</v>
      </c>
      <c r="D132" s="142"/>
      <c r="E132" s="158"/>
      <c r="F132" s="58">
        <f>SUM(F117:F131)</f>
        <v>0</v>
      </c>
    </row>
    <row r="133" spans="1:6" ht="15.75" customHeight="1">
      <c r="A133" s="192" t="s">
        <v>117</v>
      </c>
      <c r="B133" s="182" t="s">
        <v>114</v>
      </c>
      <c r="C133" s="184" t="s">
        <v>50</v>
      </c>
      <c r="D133" s="186" t="s">
        <v>49</v>
      </c>
      <c r="E133" s="188" t="s">
        <v>48</v>
      </c>
      <c r="F133" s="190" t="s">
        <v>47</v>
      </c>
    </row>
    <row r="134" spans="1:6" ht="15" customHeight="1">
      <c r="A134" s="193"/>
      <c r="B134" s="183"/>
      <c r="C134" s="185"/>
      <c r="D134" s="187"/>
      <c r="E134" s="189"/>
      <c r="F134" s="191"/>
    </row>
    <row r="135" spans="1:6" ht="45.75">
      <c r="A135" s="145">
        <v>1</v>
      </c>
      <c r="B135" s="146" t="s">
        <v>115</v>
      </c>
      <c r="C135" s="147"/>
      <c r="D135" s="134"/>
      <c r="E135" s="160"/>
      <c r="F135" s="148"/>
    </row>
    <row r="136" spans="1:6" ht="15.75">
      <c r="A136" s="145"/>
      <c r="B136" s="144"/>
      <c r="C136" s="147" t="s">
        <v>2</v>
      </c>
      <c r="D136" s="134">
        <v>10</v>
      </c>
      <c r="E136" s="155">
        <v>0</v>
      </c>
      <c r="F136" s="59">
        <f>SUM(D136*E136)</f>
        <v>0</v>
      </c>
    </row>
    <row r="137" spans="1:6" ht="16.5" thickBot="1">
      <c r="A137" s="149"/>
      <c r="B137" s="150" t="s">
        <v>100</v>
      </c>
      <c r="C137" s="151" t="s">
        <v>5</v>
      </c>
      <c r="D137" s="152"/>
      <c r="E137" s="195"/>
      <c r="F137" s="58">
        <f>SUM(F134:F136)</f>
        <v>0</v>
      </c>
    </row>
  </sheetData>
  <sheetProtection password="DD1D" sheet="1" objects="1" scenarios="1"/>
  <mergeCells count="7">
    <mergeCell ref="A1:F1"/>
    <mergeCell ref="B133:B134"/>
    <mergeCell ref="C133:C134"/>
    <mergeCell ref="D133:D134"/>
    <mergeCell ref="E133:E134"/>
    <mergeCell ref="F133:F134"/>
    <mergeCell ref="A133:A134"/>
  </mergeCells>
  <pageMargins left="0.7" right="0.7" top="0.75" bottom="0.75" header="0.3" footer="0.3"/>
  <pageSetup paperSize="9" scale="81" firstPageNumber="0" orientation="portrait" horizontalDpi="300" verticalDpi="300" r:id="rId1"/>
  <headerFooter alignWithMargins="0"/>
  <rowBreaks count="2" manualBreakCount="2">
    <brk id="23" max="12" man="1"/>
    <brk id="115" max="12" man="1"/>
  </rowBreaks>
  <colBreaks count="1" manualBreakCount="1">
    <brk id="6" max="136" man="1"/>
  </colBreaks>
  <drawing r:id="rId2"/>
</worksheet>
</file>

<file path=xl/worksheets/sheet5.xml><?xml version="1.0" encoding="utf-8"?>
<worksheet xmlns="http://schemas.openxmlformats.org/spreadsheetml/2006/main" xmlns:r="http://schemas.openxmlformats.org/officeDocument/2006/relationships">
  <sheetPr>
    <tabColor rgb="FF00B050"/>
  </sheetPr>
  <dimension ref="A1:J26"/>
  <sheetViews>
    <sheetView view="pageBreakPreview" topLeftCell="A4" zoomScale="85" zoomScaleNormal="90" zoomScaleSheetLayoutView="85" workbookViewId="0">
      <selection activeCell="D20" sqref="D20"/>
    </sheetView>
  </sheetViews>
  <sheetFormatPr defaultRowHeight="14.25"/>
  <cols>
    <col min="1" max="1" width="6.140625" customWidth="1"/>
    <col min="2" max="2" width="75.7109375" bestFit="1" customWidth="1"/>
    <col min="3" max="3" width="11.28515625" style="1" customWidth="1"/>
    <col min="4" max="4" width="10.140625" style="63" customWidth="1"/>
    <col min="5" max="5" width="11.42578125" bestFit="1" customWidth="1"/>
    <col min="6" max="6" width="13.140625" customWidth="1"/>
  </cols>
  <sheetData>
    <row r="1" spans="1:10" ht="26.25" customHeight="1">
      <c r="A1" s="194" t="s">
        <v>102</v>
      </c>
      <c r="B1" s="194"/>
      <c r="C1" s="194"/>
      <c r="D1" s="194"/>
      <c r="E1" s="194"/>
      <c r="F1" s="194"/>
    </row>
    <row r="3" spans="1:10" ht="15.75">
      <c r="A3" s="88" t="s">
        <v>13</v>
      </c>
      <c r="B3" s="2" t="s">
        <v>107</v>
      </c>
      <c r="C3" s="62" t="s">
        <v>50</v>
      </c>
      <c r="D3" s="61" t="s">
        <v>49</v>
      </c>
      <c r="E3" s="153" t="s">
        <v>48</v>
      </c>
      <c r="F3" s="60" t="s">
        <v>47</v>
      </c>
    </row>
    <row r="4" spans="1:10" ht="15">
      <c r="A4" s="3"/>
      <c r="B4" s="3"/>
      <c r="C4" s="21"/>
      <c r="D4" s="84"/>
      <c r="E4" s="154"/>
      <c r="F4" s="85"/>
    </row>
    <row r="5" spans="1:10" ht="93.75" customHeight="1">
      <c r="A5" s="32">
        <v>1</v>
      </c>
      <c r="B5" s="104" t="s">
        <v>103</v>
      </c>
      <c r="D5" s="76"/>
      <c r="E5" s="69"/>
      <c r="F5" s="5"/>
    </row>
    <row r="6" spans="1:10" ht="15.75">
      <c r="A6" s="32"/>
      <c r="B6" s="20"/>
      <c r="C6" s="1" t="s">
        <v>104</v>
      </c>
      <c r="D6" s="75">
        <v>2102</v>
      </c>
      <c r="E6" s="70"/>
      <c r="F6" s="37">
        <f>ROUND(D6*E6,2)</f>
        <v>0</v>
      </c>
    </row>
    <row r="7" spans="1:10" ht="15.75">
      <c r="A7" s="32"/>
      <c r="B7" s="3"/>
      <c r="D7" s="76"/>
      <c r="E7" s="71"/>
      <c r="F7" s="7"/>
    </row>
    <row r="8" spans="1:10" ht="91.5">
      <c r="A8" s="32">
        <v>2</v>
      </c>
      <c r="B8" s="101" t="s">
        <v>105</v>
      </c>
      <c r="D8" s="76"/>
      <c r="E8" s="69"/>
      <c r="F8" s="5"/>
    </row>
    <row r="9" spans="1:10" ht="16.5">
      <c r="A9" s="32"/>
      <c r="B9" s="3"/>
      <c r="C9" s="1" t="s">
        <v>6</v>
      </c>
      <c r="D9" s="77">
        <v>1507</v>
      </c>
      <c r="E9" s="71"/>
      <c r="F9" s="37">
        <f>ROUND(D9*E9,2)</f>
        <v>0</v>
      </c>
    </row>
    <row r="10" spans="1:10" ht="15.75">
      <c r="A10" s="32"/>
      <c r="B10" s="3"/>
      <c r="D10" s="77"/>
      <c r="E10" s="71"/>
      <c r="F10" s="37"/>
    </row>
    <row r="11" spans="1:10" ht="91.5">
      <c r="A11" s="32">
        <v>3</v>
      </c>
      <c r="B11" s="101" t="s">
        <v>106</v>
      </c>
      <c r="C11" s="9"/>
      <c r="D11" s="10"/>
      <c r="E11" s="72"/>
      <c r="F11" s="44"/>
      <c r="G11" s="1"/>
      <c r="H11" s="8"/>
      <c r="I11" s="44"/>
      <c r="J11" s="44"/>
    </row>
    <row r="12" spans="1:10" ht="15">
      <c r="A12" s="33"/>
      <c r="B12" s="6"/>
      <c r="C12" s="9" t="s">
        <v>2</v>
      </c>
      <c r="D12" s="10">
        <v>70</v>
      </c>
      <c r="E12" s="72"/>
      <c r="F12" s="44">
        <f>SUM(D12*E12)</f>
        <v>0</v>
      </c>
      <c r="G12" s="1"/>
    </row>
    <row r="13" spans="1:10" ht="15">
      <c r="A13" s="33"/>
      <c r="B13" s="6"/>
      <c r="C13" s="9"/>
      <c r="D13" s="10"/>
      <c r="E13" s="72"/>
      <c r="F13" s="44"/>
      <c r="G13" s="1"/>
    </row>
    <row r="14" spans="1:10" ht="15.75">
      <c r="A14" s="90"/>
      <c r="B14" s="91" t="s">
        <v>108</v>
      </c>
      <c r="C14" s="12" t="s">
        <v>5</v>
      </c>
      <c r="D14" s="13"/>
      <c r="E14" s="175"/>
      <c r="F14" s="74">
        <f>SUM(F6:F12)</f>
        <v>0</v>
      </c>
      <c r="G14" s="1"/>
    </row>
    <row r="15" spans="1:10" ht="15.75">
      <c r="A15" s="25"/>
      <c r="B15" s="92"/>
      <c r="C15" s="35"/>
      <c r="D15" s="36"/>
      <c r="E15" s="159"/>
      <c r="F15" s="45"/>
      <c r="G15" s="1"/>
    </row>
    <row r="16" spans="1:10" ht="15.75">
      <c r="A16" s="25"/>
      <c r="B16" s="92"/>
      <c r="C16" s="35"/>
      <c r="D16" s="36"/>
      <c r="E16" s="159"/>
      <c r="F16" s="45"/>
      <c r="G16" s="1"/>
    </row>
    <row r="17" spans="1:7" ht="15.75">
      <c r="A17" s="88" t="s">
        <v>27</v>
      </c>
      <c r="B17" s="89" t="s">
        <v>109</v>
      </c>
      <c r="C17" s="62" t="s">
        <v>50</v>
      </c>
      <c r="D17" s="61" t="s">
        <v>49</v>
      </c>
      <c r="E17" s="153" t="s">
        <v>48</v>
      </c>
      <c r="F17" s="60" t="s">
        <v>47</v>
      </c>
      <c r="G17" s="1"/>
    </row>
    <row r="18" spans="1:7" ht="15.75">
      <c r="A18" s="73"/>
      <c r="B18" s="15"/>
      <c r="C18" s="21"/>
      <c r="D18" s="85"/>
      <c r="E18" s="157"/>
      <c r="F18" s="87"/>
    </row>
    <row r="19" spans="1:7" ht="135.75">
      <c r="A19" s="32">
        <v>1</v>
      </c>
      <c r="B19" s="103" t="s">
        <v>130</v>
      </c>
      <c r="D19" s="76"/>
      <c r="E19" s="69"/>
      <c r="F19" s="5"/>
    </row>
    <row r="20" spans="1:7" ht="15.75">
      <c r="A20" s="32"/>
      <c r="B20" s="20"/>
      <c r="C20" s="1" t="s">
        <v>104</v>
      </c>
      <c r="D20" s="75">
        <v>360</v>
      </c>
      <c r="E20" s="70"/>
      <c r="F20" s="37">
        <f>ROUND(D20*E20,2)</f>
        <v>0</v>
      </c>
    </row>
    <row r="21" spans="1:7" ht="15.75">
      <c r="A21" s="73"/>
      <c r="B21" s="15"/>
      <c r="C21" s="21"/>
      <c r="D21" s="85"/>
      <c r="E21" s="157"/>
      <c r="F21" s="87"/>
    </row>
    <row r="22" spans="1:7" ht="15.75">
      <c r="A22" s="73"/>
      <c r="B22" s="15"/>
      <c r="C22" s="21"/>
      <c r="D22" s="85"/>
      <c r="E22" s="157"/>
      <c r="F22" s="87"/>
    </row>
    <row r="23" spans="1:7" ht="15.75">
      <c r="A23" s="90"/>
      <c r="B23" s="102" t="s">
        <v>110</v>
      </c>
      <c r="C23" s="12" t="s">
        <v>5</v>
      </c>
      <c r="D23" s="13"/>
      <c r="E23" s="14"/>
      <c r="F23" s="74">
        <f>SUM(F20:F21)</f>
        <v>0</v>
      </c>
    </row>
    <row r="26" spans="1:7" ht="15.75">
      <c r="A26" s="78"/>
      <c r="B26" s="79" t="s">
        <v>75</v>
      </c>
      <c r="C26" s="80" t="s">
        <v>5</v>
      </c>
      <c r="D26" s="81"/>
      <c r="E26" s="82"/>
      <c r="F26" s="83">
        <f>SUM(F23+F14)</f>
        <v>0</v>
      </c>
    </row>
  </sheetData>
  <sheetProtection password="DD1D" sheet="1" objects="1" scenarios="1"/>
  <mergeCells count="1">
    <mergeCell ref="A1:F1"/>
  </mergeCells>
  <pageMargins left="0.98425196850393704" right="0.39370078740157483" top="0.59055118110236227" bottom="0.59055118110236227" header="0" footer="0"/>
  <pageSetup paperSize="9" scale="6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Sheet17">
    <tabColor rgb="FF00B050"/>
  </sheetPr>
  <dimension ref="A1:F35"/>
  <sheetViews>
    <sheetView view="pageBreakPreview" zoomScale="90" zoomScaleNormal="90" zoomScaleSheetLayoutView="90" workbookViewId="0">
      <selection activeCell="F23" sqref="F23"/>
    </sheetView>
  </sheetViews>
  <sheetFormatPr defaultRowHeight="12.75"/>
  <cols>
    <col min="2" max="2" width="71" customWidth="1"/>
    <col min="3" max="3" width="12.42578125" customWidth="1"/>
    <col min="5" max="5" width="17.85546875" bestFit="1" customWidth="1"/>
    <col min="6" max="6" width="17.7109375" customWidth="1"/>
  </cols>
  <sheetData>
    <row r="1" spans="1:6" ht="15.75">
      <c r="A1" s="65"/>
      <c r="B1" s="66" t="s">
        <v>76</v>
      </c>
      <c r="C1" s="93" t="s">
        <v>50</v>
      </c>
      <c r="D1" s="93" t="s">
        <v>49</v>
      </c>
      <c r="E1" s="93" t="s">
        <v>48</v>
      </c>
      <c r="F1" s="93" t="s">
        <v>47</v>
      </c>
    </row>
    <row r="2" spans="1:6">
      <c r="D2" s="22"/>
      <c r="E2" s="23"/>
    </row>
    <row r="3" spans="1:6" ht="15.75">
      <c r="A3" s="94"/>
      <c r="B3" s="24"/>
      <c r="C3" s="11"/>
      <c r="D3" s="98"/>
      <c r="E3" s="97"/>
      <c r="F3" s="14"/>
    </row>
    <row r="4" spans="1:6" ht="15.75">
      <c r="A4" s="34" t="s">
        <v>82</v>
      </c>
      <c r="B4" s="24" t="s">
        <v>77</v>
      </c>
      <c r="C4" s="95" t="s">
        <v>0</v>
      </c>
      <c r="D4" s="98">
        <v>10</v>
      </c>
      <c r="E4" s="97">
        <f>SUM('1. OPREMA NA STAZI'!F23)</f>
        <v>0</v>
      </c>
      <c r="F4" s="14">
        <f>SUM(D4*E4)</f>
        <v>0</v>
      </c>
    </row>
    <row r="5" spans="1:6" ht="15.75">
      <c r="A5" s="94"/>
      <c r="B5" s="24"/>
      <c r="C5" s="11"/>
      <c r="D5" s="98"/>
      <c r="E5" s="97"/>
      <c r="F5" s="14"/>
    </row>
    <row r="6" spans="1:6" ht="15.75">
      <c r="A6" s="34" t="s">
        <v>83</v>
      </c>
      <c r="B6" s="24" t="s">
        <v>78</v>
      </c>
      <c r="C6" s="95" t="s">
        <v>0</v>
      </c>
      <c r="D6" s="98">
        <v>10</v>
      </c>
      <c r="E6" s="97">
        <f>SUM('1. OPREMA NA STAZI'!F38)</f>
        <v>0</v>
      </c>
      <c r="F6" s="14">
        <f>SUM(D6*E6)</f>
        <v>0</v>
      </c>
    </row>
    <row r="7" spans="1:6" ht="15.75">
      <c r="A7" s="94"/>
      <c r="B7" s="24"/>
      <c r="C7" s="11"/>
      <c r="D7" s="98"/>
      <c r="E7" s="97"/>
      <c r="F7" s="14"/>
    </row>
    <row r="8" spans="1:6" ht="15.75">
      <c r="A8" s="34" t="s">
        <v>84</v>
      </c>
      <c r="B8" s="24" t="s">
        <v>80</v>
      </c>
      <c r="C8" s="95" t="s">
        <v>0</v>
      </c>
      <c r="D8" s="98">
        <v>6</v>
      </c>
      <c r="E8" s="97">
        <f>SUM('1. OPREMA NA STAZI'!F56)</f>
        <v>0</v>
      </c>
      <c r="F8" s="14">
        <f>SUM(D8*E8)</f>
        <v>0</v>
      </c>
    </row>
    <row r="9" spans="1:6" ht="15.75">
      <c r="A9" s="92"/>
      <c r="B9" s="25"/>
      <c r="C9" s="19"/>
      <c r="D9" s="99"/>
      <c r="E9" s="18"/>
      <c r="F9" s="14"/>
    </row>
    <row r="10" spans="1:6" ht="15.75">
      <c r="A10" s="34" t="s">
        <v>85</v>
      </c>
      <c r="B10" s="24" t="s">
        <v>79</v>
      </c>
      <c r="C10" s="95" t="s">
        <v>0</v>
      </c>
      <c r="D10" s="98">
        <v>8</v>
      </c>
      <c r="E10" s="97">
        <f>SUM('1. OPREMA NA STAZI'!F75)</f>
        <v>0</v>
      </c>
      <c r="F10" s="14">
        <f>SUM(D10*E10)</f>
        <v>0</v>
      </c>
    </row>
    <row r="11" spans="1:6" ht="15.75">
      <c r="A11" s="64"/>
      <c r="C11" s="19"/>
      <c r="D11" s="99"/>
      <c r="E11" s="18"/>
      <c r="F11" s="14"/>
    </row>
    <row r="12" spans="1:6" ht="15.75">
      <c r="A12" s="34" t="s">
        <v>86</v>
      </c>
      <c r="B12" s="24" t="s">
        <v>92</v>
      </c>
      <c r="C12" s="95" t="s">
        <v>0</v>
      </c>
      <c r="D12" s="98">
        <v>10</v>
      </c>
      <c r="E12" s="97">
        <f>SUM('1. OPREMA NA STAZI'!F98)</f>
        <v>0</v>
      </c>
      <c r="F12" s="14">
        <f>SUM(D12*E12)</f>
        <v>0</v>
      </c>
    </row>
    <row r="13" spans="1:6" ht="15.75">
      <c r="A13" s="64"/>
      <c r="B13" s="25"/>
      <c r="C13" s="100"/>
      <c r="D13" s="99"/>
      <c r="E13" s="18"/>
      <c r="F13" s="14"/>
    </row>
    <row r="14" spans="1:6" ht="15.75">
      <c r="A14" s="34" t="s">
        <v>87</v>
      </c>
      <c r="B14" s="24" t="s">
        <v>93</v>
      </c>
      <c r="C14" s="95" t="s">
        <v>0</v>
      </c>
      <c r="D14" s="98">
        <v>10</v>
      </c>
      <c r="E14" s="97">
        <f>'1. OPREMA NA STAZI'!F115</f>
        <v>0</v>
      </c>
      <c r="F14" s="14">
        <f>SUM(D14*E14)</f>
        <v>0</v>
      </c>
    </row>
    <row r="15" spans="1:6" ht="15.75">
      <c r="A15" s="64"/>
      <c r="B15" s="25"/>
      <c r="C15" s="100"/>
      <c r="D15" s="99"/>
      <c r="E15" s="18"/>
      <c r="F15" s="14"/>
    </row>
    <row r="16" spans="1:6" ht="15.75">
      <c r="A16" s="34" t="s">
        <v>118</v>
      </c>
      <c r="B16" s="24" t="s">
        <v>94</v>
      </c>
      <c r="C16" s="95" t="s">
        <v>0</v>
      </c>
      <c r="D16" s="98">
        <v>10</v>
      </c>
      <c r="E16" s="97">
        <f>'1. OPREMA NA STAZI'!F132</f>
        <v>0</v>
      </c>
      <c r="F16" s="14">
        <f>SUM(D16*E16)</f>
        <v>0</v>
      </c>
    </row>
    <row r="17" spans="1:6" ht="15.75">
      <c r="A17" s="64"/>
      <c r="B17" s="25"/>
      <c r="C17" s="100"/>
      <c r="D17" s="99"/>
      <c r="E17" s="18"/>
      <c r="F17" s="14"/>
    </row>
    <row r="18" spans="1:6" ht="15.75">
      <c r="A18" s="34" t="s">
        <v>119</v>
      </c>
      <c r="B18" s="24" t="s">
        <v>120</v>
      </c>
      <c r="C18" s="95" t="s">
        <v>0</v>
      </c>
      <c r="D18" s="98">
        <v>10</v>
      </c>
      <c r="E18" s="97">
        <f>'1. OPREMA NA STAZI'!E136</f>
        <v>0</v>
      </c>
      <c r="F18" s="14">
        <f>SUM(D18*E18)</f>
        <v>0</v>
      </c>
    </row>
    <row r="19" spans="1:6" ht="15.75">
      <c r="A19" s="64"/>
      <c r="B19" s="25"/>
      <c r="C19" s="19"/>
      <c r="D19" s="99"/>
      <c r="E19" s="18"/>
      <c r="F19" s="14"/>
    </row>
    <row r="20" spans="1:6" ht="15.75">
      <c r="A20" s="34" t="s">
        <v>17</v>
      </c>
      <c r="B20" s="24" t="s">
        <v>101</v>
      </c>
      <c r="C20" s="95" t="s">
        <v>0</v>
      </c>
      <c r="D20" s="98">
        <v>1</v>
      </c>
      <c r="E20" s="97">
        <f>SUM('2. IZGRADNJA I UREĐENJE STAZE'!F26)</f>
        <v>0</v>
      </c>
      <c r="F20" s="14">
        <f>SUM(D20*E20)</f>
        <v>0</v>
      </c>
    </row>
    <row r="21" spans="1:6" ht="16.5" thickBot="1">
      <c r="A21" s="19"/>
      <c r="B21" s="25"/>
      <c r="C21" s="19"/>
      <c r="D21" s="26"/>
      <c r="E21" s="27"/>
      <c r="F21" s="38"/>
    </row>
    <row r="22" spans="1:6" ht="18.75" thickBot="1">
      <c r="A22" s="28" t="s">
        <v>166</v>
      </c>
      <c r="B22" s="29"/>
      <c r="C22" s="30" t="s">
        <v>5</v>
      </c>
      <c r="D22" s="31"/>
      <c r="E22" s="96"/>
      <c r="F22" s="96">
        <f>SUM(F3:F20)</f>
        <v>0</v>
      </c>
    </row>
    <row r="23" spans="1:6" ht="18.75" thickBot="1">
      <c r="A23" s="28"/>
      <c r="B23" s="29" t="s">
        <v>164</v>
      </c>
      <c r="C23" s="30" t="s">
        <v>5</v>
      </c>
      <c r="D23" s="31"/>
      <c r="E23" s="96"/>
      <c r="F23" s="176">
        <f>F22*25%</f>
        <v>0</v>
      </c>
    </row>
    <row r="24" spans="1:6" ht="18.75" thickBot="1">
      <c r="A24" s="28" t="s">
        <v>165</v>
      </c>
      <c r="B24" s="29"/>
      <c r="C24" s="30" t="s">
        <v>5</v>
      </c>
      <c r="D24" s="31"/>
      <c r="E24" s="96"/>
      <c r="F24" s="96">
        <f>F22+F23</f>
        <v>0</v>
      </c>
    </row>
    <row r="25" spans="1:6" ht="15.75">
      <c r="A25" s="19"/>
      <c r="B25" s="25"/>
      <c r="C25" s="19"/>
      <c r="D25" s="26"/>
      <c r="E25" s="27"/>
      <c r="F25" s="38"/>
    </row>
    <row r="27" spans="1:6" ht="15">
      <c r="B27" s="3"/>
      <c r="C27" s="3"/>
      <c r="D27" s="3"/>
      <c r="E27" s="18"/>
    </row>
    <row r="28" spans="1:6" ht="15">
      <c r="B28" s="3"/>
      <c r="C28" s="3"/>
      <c r="D28" s="3"/>
      <c r="E28" s="18"/>
    </row>
    <row r="29" spans="1:6" ht="15">
      <c r="B29" s="3"/>
      <c r="C29" s="3"/>
      <c r="D29" s="3"/>
      <c r="E29" s="18"/>
    </row>
    <row r="30" spans="1:6" ht="15">
      <c r="B30" s="3"/>
      <c r="C30" s="3"/>
      <c r="D30" s="3"/>
      <c r="E30" s="18"/>
    </row>
    <row r="31" spans="1:6" ht="15">
      <c r="B31" s="3"/>
      <c r="C31" s="3"/>
      <c r="D31" s="3"/>
      <c r="E31" s="18"/>
    </row>
    <row r="32" spans="1:6" ht="15">
      <c r="B32" s="3"/>
      <c r="C32" s="3"/>
      <c r="D32" s="3"/>
      <c r="E32" s="18"/>
    </row>
    <row r="33" spans="2:5" ht="15">
      <c r="B33" s="3"/>
      <c r="C33" s="3"/>
      <c r="D33" s="3"/>
      <c r="E33" s="18"/>
    </row>
    <row r="34" spans="2:5" ht="15">
      <c r="B34" s="16"/>
    </row>
    <row r="35" spans="2:5" ht="15">
      <c r="B35" s="6"/>
    </row>
  </sheetData>
  <sheetProtection password="DD1D" sheet="1" objects="1" scenarios="1"/>
  <phoneticPr fontId="24" type="noConversion"/>
  <pageMargins left="1.34" right="0.39370078740157483" top="1.35" bottom="0.59055118110236227" header="0" footer="0"/>
  <pageSetup paperSize="9" scale="6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5</vt:i4>
      </vt:variant>
    </vt:vector>
  </HeadingPairs>
  <TitlesOfParts>
    <vt:vector size="11" baseType="lpstr">
      <vt:lpstr>XXXXXX</vt:lpstr>
      <vt:lpstr>Naslovna</vt:lpstr>
      <vt:lpstr>0. OPĆI UVIJETI</vt:lpstr>
      <vt:lpstr>1. OPREMA NA STAZI</vt:lpstr>
      <vt:lpstr>2. IZGRADNJA I UREĐENJE STAZE</vt:lpstr>
      <vt:lpstr>REKAPITULACIJA</vt:lpstr>
      <vt:lpstr>'0. OPĆI UVIJETI'!Podrucje_ispisa</vt:lpstr>
      <vt:lpstr>'1. OPREMA NA STAZI'!Podrucje_ispisa</vt:lpstr>
      <vt:lpstr>'2. IZGRADNJA I UREĐENJE STAZE'!Podrucje_ispisa</vt:lpstr>
      <vt:lpstr>Naslovna!Podrucje_ispisa</vt:lpstr>
      <vt:lpstr>REKAPITULACIJA!Podrucje_ispisa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mihaela.bastasic</cp:lastModifiedBy>
  <cp:lastPrinted>2020-07-07T07:54:35Z</cp:lastPrinted>
  <dcterms:created xsi:type="dcterms:W3CDTF">2009-03-17T09:52:05Z</dcterms:created>
  <dcterms:modified xsi:type="dcterms:W3CDTF">2020-07-07T07:54:53Z</dcterms:modified>
</cp:coreProperties>
</file>