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filterPrivacy="1"/>
  <bookViews>
    <workbookView xWindow="28680" yWindow="-120" windowWidth="29040" windowHeight="15840"/>
  </bookViews>
  <sheets>
    <sheet name="Sustav videonadzora" sheetId="2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75" i="2"/>
  <c r="F74"/>
  <c r="F73"/>
  <c r="F72"/>
  <c r="F76" s="1"/>
  <c r="F66"/>
  <c r="F65"/>
  <c r="F64"/>
  <c r="F63"/>
  <c r="F62"/>
  <c r="F61"/>
  <c r="F60"/>
  <c r="F58"/>
  <c r="F57"/>
  <c r="F55"/>
  <c r="F53"/>
  <c r="F51"/>
  <c r="F49"/>
  <c r="F47"/>
  <c r="F45"/>
  <c r="F43"/>
  <c r="F41"/>
  <c r="F33"/>
  <c r="F32"/>
  <c r="F31"/>
  <c r="F30"/>
  <c r="F29"/>
  <c r="F28"/>
  <c r="F27"/>
  <c r="F26"/>
  <c r="F25"/>
  <c r="F23"/>
  <c r="F22"/>
  <c r="F20"/>
  <c r="F18"/>
  <c r="F16"/>
  <c r="F14"/>
  <c r="F12"/>
  <c r="F10"/>
  <c r="F8"/>
  <c r="F6"/>
  <c r="F4"/>
  <c r="F35" l="1"/>
  <c r="F68"/>
  <c r="F80" l="1"/>
  <c r="F81" s="1"/>
  <c r="F82" s="1"/>
</calcChain>
</file>

<file path=xl/sharedStrings.xml><?xml version="1.0" encoding="utf-8"?>
<sst xmlns="http://schemas.openxmlformats.org/spreadsheetml/2006/main" count="130" uniqueCount="58">
  <si>
    <t>R.br.</t>
  </si>
  <si>
    <t>Opis</t>
  </si>
  <si>
    <t>Jm.</t>
  </si>
  <si>
    <t>Kol.</t>
  </si>
  <si>
    <t>Cijena</t>
  </si>
  <si>
    <t>Ukupno</t>
  </si>
  <si>
    <t>kom</t>
  </si>
  <si>
    <t>kpl</t>
  </si>
  <si>
    <t>kpl.</t>
  </si>
  <si>
    <t>m</t>
  </si>
  <si>
    <t>sati</t>
  </si>
  <si>
    <t>Spojni i montažni pribor</t>
  </si>
  <si>
    <t>Dobava, polaganje ili uvlačenje u cijev i spajanje kabela FG7OR 3x2.5mm2 komplet s sitnim montažno spojnim materijalom.</t>
  </si>
  <si>
    <t xml:space="preserve">Dobava, isporuka, polaganje i uvlačenje signalnog kabela FTP Cat.6
</t>
  </si>
  <si>
    <t>Usluga auto košare radi montaže na rasvjetni stup</t>
  </si>
  <si>
    <t>Dobava i postavljanje metalne cijevi za instalacije na stupu</t>
  </si>
  <si>
    <t>Centralna lokacija - oprema</t>
  </si>
  <si>
    <t>PDV</t>
  </si>
  <si>
    <t>Sveukupno</t>
  </si>
  <si>
    <t>Kružni tok-ulaz/izlaz na DC-10 i prema Cubincu</t>
  </si>
  <si>
    <t>Programiranje i puštanje u rad</t>
  </si>
  <si>
    <t>Nemčićev i Strossmayerov trg</t>
  </si>
  <si>
    <t>Kontrola pristupa u prostor za smještaj klijetnskog računala i  opreme - čitač s tipkovnicom, elektroprihvatnik</t>
  </si>
  <si>
    <t>Izrada projekta izvedenog stanja</t>
  </si>
  <si>
    <t>Programiranje sustava videonadzora, povezivanje s izdvojenim lokacijama i podešavanje.</t>
  </si>
  <si>
    <t>Troškovnik-Grad Križevci, javne površine-sustav videonadzora</t>
  </si>
  <si>
    <t>Montaža i spajanje opreme</t>
  </si>
  <si>
    <t>pauš</t>
  </si>
  <si>
    <t>Dobava IP 55 vanjskog limenog ormar dimenzija 600x600x250 za smještaj opreme video nadzora i montaža na stup, opremljen sa:
- temeljna ploča
- vrata sa bravicom
- FID sklopka
- prenaponska zaštita
- 4x automatski osigurač
- 1x utičnica
- uvodnice
- nosač za stupnu montažu</t>
  </si>
  <si>
    <t>Prupuprovalna centrala slijedeće konfiguracije:
- protuprovalna centrala sa 5-15 zona
- IP komunikator
- upravljačka LED tipkovnica
- metalni magnetni kontakt
- sirena za unutarnju montažu
- baterija rezervnog napajanja 7Ah</t>
  </si>
  <si>
    <t>Iskop i polaganje PEHD cijevi između dva stupa u dužini 30 metara.
Zatrpavanje i saniranje iskopa</t>
  </si>
  <si>
    <t>Dobava i isporuka 2MP dan-noć mrežne kamere slijedećih karakteristika:                                                          CR dan/noć 2MP IP dome kamera, 1/4'' CMOS senzor, rezolucija 2MP (1920x1080), fiksni  objektiv 3.6mm, osjetljivost: 0,14Lux, MJPEG &amp; H.264 kompresija, ugrađen microSD/SDHC utor,  napajanje PoE,  potrošnja 2.9W</t>
  </si>
  <si>
    <t>Dobava i isporuka 2MP dan-noć mrežna kamera slijedećih karakteristika:
- Kamera koja omogućava očitavanje registracije u svim svjetlosnim uvijetima i pri većim brzinama
- 1/2" Progressive CMOS 
- motorizirani objektiv 9 ~ 50 mm 
- max brzina vozila za očitanje tablice do 90km/h
- ugrađen infracrveni reflektor 80W daljinski podesivog kuta i dometa
- domet prepoznavanja 35 m, pokrivanje dvije trake
-  embedded software za prepoznavanje registarski oznaka
-  mogućnost pokrivanja dvije različite scene
- mogućnost prilagođavanju sprečavanja snažnog odbljeska (anti-glare capability)
- Filter za farove automobila, HLC
- široki dinamički opseg 140 dB
- elektronička stabilizacija slike (EIS)
- H.265, H.264 &amp; MJPEG kompresija; 60fps @ 1920x1080
- ePTZ: 48x digital zoom (4x on IE plug-in, 12x built in) 
- SD/SDHC/SDXC utor kartice
- anti-vandal kućište IK10, meh. zaštita IP68
- napajanje PoE/DC12V/AC24V                                       
PROIZVOĐAČ: VIVOTEK ili jednakovrijedno
TIP KAO: IP9165-LPC (9-50MM) sa Neuro Labs embedded software za prepoznavanje registarskih oznaka ili jednakovrijedno</t>
  </si>
  <si>
    <t>Industrijski PC Win10 Pro 64-bit English DSP
- Construction Aluminum extrusion and heavy-duty steel, IP40
- CPU LGA1151 socket 7th gen Intel® Core™ i7
- System Memory 2 x 260-pin DDR4-2133 SO-DIMM, 8GB
- System I/O Outlet 
- 2 x RS-232/422/485
- 2 x HDMI (1 x HDMI 2.0 &amp; 1 x HDMI 1.4b)
- 1 x DisplayPort
- 1 x Audio (Mic-in/Line-out)
- 4 x 10/100/1000 Mbps Ethernet (Intel® i210-IT, i219-LM)
- 4 x USB 3.0
- 2 x USB 2.0
- 4 x SMA-type antenna connector
- 1 x Phoenix type VDC power input connector
- HDD 1 x 2.5” SATA HDD, 2 GB
- napajanje: 9-36 VDC
- radna temperatura -40°C to +50°C
- dimenzije: 280x190x76 mm
-masa: 3.8 kg
- Certifications CE, FCC Class A
- instalirani Win10 i antivirusni program                                                       
PROIZVOĐAČ: AXIOMTEK     ili jednakovrijedno                                                                            
TIP KAO: eBOX700-891-F  ili jednakovrijedno</t>
  </si>
  <si>
    <t>Industrijski mrežni PoE preklopnik s 8 ulaza, 
- 8 GB PoE portova
- 4 SFP porta
- RS232 konzolni port
- propusnost 24Gbps
- VivoCam L2+ napredna funkcionalnost:
    - automatsko otkrivanje i popis postojećih kamera, NVR-a i video poslužitelja
    - upravlljanje uvozom i izvozom datoteke za konfiguriranje kamere, ažuriranjem paketa softvera kamere odmah ili sa planiranom odgodom, prijavom / ažuriranjem lozinke kamere
    - izvoz prikaza mrežne topologije i datoteku katnog prikaza u SVG, PNG i PDF formatu za korisničko planiranje i ispitivanje
    - lociranje nadzornih uređaja na Google karti kako bi pojednostavio upravljanje višestrukim mjestima bilo kakvih većih instalacija
    - prikazivanje podataka o kameri, uključujući ime modela kamere, naziv glavnog računala, MAC adresu, IP adresu, verziju upravljačkog softvera, mrežni / izvanmrežni status i sliku uživo sa kamere
    - generiranje sveobuhvatnog grafikona za prikaz karte port-po-port i ukupnog mrežnog prometa i trenutnog protoka
    - generiranje cijelog popisa otkrivenih uređaja i izvoz u datoteku u excel formatu
- Managed PoE Switch
- 8xGE PoE + 4xGE SFP 
- PoE po portu max. 30W
- power budget 240W
- prenaponska zaštita 6kV po portu
- radna temperatura -40°C  do +75°C
- napajanje 48~57VDC (napajač nije u kompletu)
- dimenzije: 130x135x62 mm                                                   
PROIZVOĐAČ: VIVOTEK  ili jednakovrijedno                                                                                  
TIP KAO: AW-IHT-1271  ili jednakovrijedno</t>
  </si>
  <si>
    <t>MikroTik small waterproof wireless access point with a built in 4G/LTE cellular modem
RB912R-2nD-LTm&amp;R11e-4G
MikroTik LtAP mini 4G kit with 650MHz CPU
64MB RAM, 1xLAN, built-in 2.4Ghz 802.11b/g/n Dual Chain wireless with integrated antenna
LTE modem (for Extra bands 3/7/20/31/41n/42/43) with internal LTE
PROIZVOĐAČ: MIKROTIK  ili jednakovrijedno                                                                                  
TIP KAO: RB912R-2nD-LTm&amp;R11e-4G  ili jednakovrijedno</t>
  </si>
  <si>
    <t>Spojna kutija za kameru
PROIZVOĐAČ: VIVOTEK  ili jednakovrijedno
TIP KAO: AM-312  ili jednakovrijedno</t>
  </si>
  <si>
    <t>Adapter za stupnu montažu kamere
PROIZVOĐAČ: VIVOTEK  ili jednakovrijedno
TIP KAO: AM-719  ili jednakovrijedno</t>
  </si>
  <si>
    <t>Napajač 24 VDC / 120 W
- ulazni napon: 88-132/176-264VAC 
- izlazni napon: 24 V DC
- izlazna struja: 5A max.
- DIN montaža
PROIZVOĐAČ: MEANWELL   ili jednakovrijedno                                                                                
TIP KAO: DR-120-24  ili jednakovrijedno</t>
  </si>
  <si>
    <t>Napajač 48 VDC / 120 W
- ulazni napon: 88-132/176-264VAC 
- izlazni napon: 24 V DC
- izlazna struja: 2.5A max. 
- DIN montaža
PROIZVOĐAČ: MEANWELL     ili jednakovrijedno                                                                              
TIP KAO: DR-120-48  ili jednakovrijedno</t>
  </si>
  <si>
    <t>Serverska aplikacija za snimanje video zapisa
PROIZVOĐAČ: VIVOTEK  ili jednakovrijedno
• prikaz LPR podataka u VMS software
- Prikaz bitnih podataka u Live View
- Uređivanje vrste prikazanih podataka
- Povezani LPR podatci sa snimkama
- Prikazivanje ili izvoz rezultata pretraživanja u linijskom grafikonu i tablici
-  alarm sa unaprijed postavljenim kriterijima
- streaming uživo iz kamera u trenutku događanja alarma
• Grupiranje alarma za ogroman broj alarma
• Isključivanje zvuka alarma
• Načini prikaza: 1P, 1R, 1P2R, 1P3R
• Prilagođavanje pristupa vremenskog raspona reprodukcije za svakog korisnika
• Upravljanje i prikaz događaja za cybersecurity rješenje
• Smart Search II: pretraga analitička rješenja bazirana na Smart Motion Detection tehnologiji
• Smart VCA: Prikazi video analitičkih prikaza
• Zaključavanje dokaza: Automatsko označavanje snimaka kad se Alarm aktivira
 • 2.5D vizualizacija eMap
• Izvoz dokaza: ručni izvoz video zapisa ili alarma
• Višestruki načini pogleda za Fish eye kameru (dewarp mode)
• Nadzorna ploča s pregledom kompletnog sustava
• Rješenja za dodatke: Failover, Transport, Transaction i Magent
TIP KAO. VAST SERVER 2  ili jednakovrijedno</t>
  </si>
  <si>
    <t xml:space="preserve">Dobava i isporuka 5MP dan-noć mrežne kamere slijedećih karakteristika:
- 30 fps @ 2560x1920
- H.265 Tehnologija kompresije 
- motorizirani varifokal objektiv f=2.7~13.5mm, F1.4-2.8
- vidni kut 30°~100° horizontalno, 23° ~ 72° vertikalno
- Smart Stream III za optimizaciju učinkovitosti propusne moć
- SNV (Vrhovna noćna vidljivost) za uvjete slabog osvjetljenja
- WDR Pro za neusporedivu vidljivost u izuzetno svijetlim i tamnim okruženjima
- Ugrađeni IR iluminatori, efektivni do 50 metara
- Smart IR tehnologija za izbjegavanje prekomjerne izloženosti 
- Smart Motion Detection za smanjenje lažnih alarma
- Trend Micro IoT Sigurnost unutar Standardnog jamstvenog razdoblja 
- SD/SDHC/SDXC utor kartice
- kućište otporno na vremenske uvjete IP66, IP67 i vandal-otporno kućište IK10
- napajanje PoE/DC12V/AC24V
PROIZVOĐAČ: VIVOTEK  ili jednakovrijedno
TIP KAO: IB9387-HT    ili jednakovrijedno                         </t>
  </si>
  <si>
    <t>Industrijski PC Win10 Pro 64-bit English DSP
- Construction Aluminum extrusion and heavy-duty steel, IP40
- CPU LGA1151 socket 7th gen Intel® Core™ i7
- System Memory 2 x 260-pin DDR4-2133 SO-DIMM, 8GB
- System I/O Outlet 
- 2 x RS-232/422/485
- 2 x HDMI (1 x HDMI 2.0 &amp; 1 x HDMI 1.4b)
- 1 x DisplayPort
- 1 x Audio (Mic-in/Line-out)
- 4 x 10/100/1000 Mbps Ethernet (Intel® i210-IT, i219-LM)
- 4 x USB 3.0
- 2 x USB 2.0
- 4 x SMA-type antenna connector
- 1 x Phoenix type VDC power input connector
- HDD 1 x 2.5” SATA HDD, 2 GB
- napajanje: 9-36 VDC
- radna temperatura -40°C to +50°C
- dimenzije: 280x190x76 mm
-masa: 3.8 kg
- Certifications CE, FCC Class A
- instalirani Win10 i antivirusni program                                                       
PROIZVOĐAČ: AXIOMTEK  ili jednakovrijedno                                                                              
TIP KAO: eBOX700-891-FL ili jednakovrijedno</t>
  </si>
  <si>
    <t>Spojna kutija za kameru
PROIZVOĐAČ: VIVOTEK   ili jednakovrijedno
TIP KAO: AM-312   ili jednakovrijedno</t>
  </si>
  <si>
    <t>Adapter za stupnu montažu kamere
PROIZVOĐAČ: VIVOTEK   ili jednakovrijedno
TIP KAO: AM-719   ili jednakovrijedno</t>
  </si>
  <si>
    <t>Napajač 24 VDC / 120 W
- ulazni napon: 88-132/176-264VAC 
- izlazni napon: 24 V DC
- izlazna struja: 5A max.
- DIN montaža
PROIZVOĐAČ: MEANWELL    ili jednakovrijedno                                                                                
TIP KAO: DR-120-24   ili jednakovrijedno</t>
  </si>
  <si>
    <t>Napajač 48 VDC / 120 W
- ulazni napon: 88-132/176-264VAC 
- izlazni napon: 24 V DC
- izlazna struja: 2.5A max. 
- DIN montaža
PROIZVOĐAČ: MEANWELL     ili jednakovrijedno                                                                               
TIP KAO: DR-120-48  ili jednakovrijedno</t>
  </si>
  <si>
    <t>Serverska aplikacija za snimanje video zapisa
PROIZVOĐAČ: VIVOTEK   ili jednakovrijedno
• prikaz LPR podataka u VMS software
- Prikaz bitnih podataka u Live View
- Uređivanje vrste prikazanih podataka
- Povezani LPR podatci sa snimkama
- Prikazivanje ili izvoz rezultata pretraživanja u linijskom grafikonu i tablici
-  alarm sa unaprijed postavljenim kriterijima
- streaming uživo iz kamera u trenutku događanja alarma
• Grupiranje alarma za ogroman broj alarma
• Isključivanje zvuka alarma
• Načini prikaza: 1P, 1R, 1P2R, 1P3R
• Prilagođavanje pristupa vremenskog raspona reprodukcije za svakog korisnika
• Upravljanje i prikaz događaja za cybersecurity rješenje
• Smart Search II: pretraga analitička rješenja bazirana na Smart Motion Detection tehnologiji
• Smart VCA: Prikazi video analitičkih prikaza
• Zaključavanje dokaza: Automatsko označavanje snimaka kad se Alarm aktivira
 • 2.5D vizualizacija eMap
• Izvoz dokaza: ručni izvoz video zapisa ili alarma
• Višestruki načini pogleda za Fish eye kameru (dewarp mode)
• Nadzorna ploča s pregledom kompletnog sustava
• Rješenja za dodatke: Failover, Transport, Transaction i Magent
TIP KAO. VAST SERVER 2   ili jednakovrijedno</t>
  </si>
  <si>
    <t>Jednakovrijedno:_____________________________</t>
  </si>
  <si>
    <t>Jednakovrijedno: _________________________</t>
  </si>
  <si>
    <t>Industrijski mrežni PoE preklopnik s 8 ulaza, 
- 8 GB PoE portova
- 4 SFP porta
- RS232 konzolni port
- propusnost 24Gbps
- VivoCam L2+ napredna funkcionalnost:
    - automatsko otkrivanje i popis postojećih kamera, NVR-a i video poslužitelja
    - upravlljanje uvozom i izvozom datoteke za konfiguriranje kamere, ažuriranjem paketa softvera kamere odmah ili sa planiranom odgodom, prijavom / ažuriranjem lozinke kamere
    - izvoz prikaza mrežne topologije i datoteku katnog prikaza u SVG, PNG i PDF formatu za korisničko planiranje i ispitivanje
    - lociranje nadzornih uređaja na Google karti kako bi pojednostavio upravljanje višestrukim mjestima bilo kakvih većih instalacija
    - prikazivanje podataka o kameri, uključujući ime modela kamere, naziv glavnog računala, MAC adresu, IP adresu, verziju upravljačkog softvera, mrežni / izvanmrežni status i sliku uživo sa kamere
    - generiranje sveobuhvatnog grafikona za prikaz karte port-po-port i ukupnog mrežnog prometa i trenutnog protoka
    - generiranje cijelog popisa otkrivenih uređaja i izvoz u datoteku u excel formatu
- Managed PoE Switch
- 8xGE PoE + 4xGE SFP 
- PoE po portu max. 30W
- power budget 240W
- prenaponska zaštita 6kV po portu
- radna temperatura -40°C  do +75°C
- napajanje 48~57VDC (napajač nije u kompletu)
- dimenzije: 130x135x62 mm                                                   
PROIZVOĐAČ: VIVOTEK  ili jednakovrijedno                                                                                
TIP KAO: AW-IHT-1271 ili jednakovrijedno</t>
  </si>
  <si>
    <t>Ukupno (bez PDV-a)</t>
  </si>
  <si>
    <t>UKUPNO LOKACIJA -Kružni tok-ulaz/izlaz na DC-10 i prema Cubincu</t>
  </si>
  <si>
    <t>UKUPNO LOKACIJA Nemčićev i Strossmayerov trg</t>
  </si>
  <si>
    <t>UKUPNO LOKACIJA Centralna lokacija - oprema</t>
  </si>
  <si>
    <t>(25%)</t>
  </si>
  <si>
    <t xml:space="preserve">Dobava i isporuka 8MP dan-noć mrežne kamera slijedećih karakteristika:
- 8MP panoramska mrežna kamera, panorama 180st. 
- 1/2.7“ Progressive CMOS senzor, dual senzor s video poravnanjem
- 4512x1728 piksela, 25fps                                                                                                                                                                                                                                                                                                                                                                                                                                               
- H.265/H.264/MJPEG kompresija                                                                                                                                                                                                                                                                                                                                                                                                                                            
- objektiv 2.8mm, FOV 180° (horizontalno) 68° (vertikalno)
- SNV (super noćna vidljivost), osjetljivost 0.05 lux (boja) 0.01 lux (c/b), o lux (IR uključen)                                                                                                                                                                                                                                                                                                                                                                                                                                                                                 
- ugrađeni IR iluminatori dometa 20m, smart IR                                                                                                                                                                                                                   
- široki dinamički opseg, WDRpro 120 dB 
- Multistreaming (4 streama) sa Smartstream III za optimizaciju bandwitha
- BLC, AGC, AWB, privatne maske, detekcija pokreta, detekcija sabotaže                                                                                                                                                                                                                                                                                                                                                                                                                                     
- MicroSD/SDHC utor za kartice, elektronski PTZ                                                                                                                                                                                                                                                                                                                                                                                                                                                                            
- ugrađen mikrofon, funkcija audio detekcije alarma
- Napajanje PoE class 4       
- IP66, IK10 zaštita 
- Radna temperatura -20°C  do 50°C 
- ugrađena Trend Micro IoT zaštita od mrežnih napada ili jednakovrijedno
PROIZVOĐAČ: VIVOTEK ili jednakovrijedno
TIP KAO: MS9390-HV  ili jednakovrijedno                                                                      </t>
  </si>
  <si>
    <t>MikroTik small waterproof wireless access point with a built in 4G/LTE cellular modem
RB912R-2nD-LTm&amp;R11e-4G
MikroTik LtAP mini 4G kit with 650MHz CPU
64MB RAM, 1xLAN, built-in 2.4Ghz 802.11b/g/n Dual Chain wireless with integrated antenna
LTE modem (for Extra bands 3/7/20/31/41n/42/43) with internal LTE
PROIZVOĐAČ: MIKROTIK ili jednakovrijedno                                                                              
TIP KAO: RB912R-2nD-LTm&amp;R11e-4G   ili jednakovrijedno</t>
  </si>
</sst>
</file>

<file path=xl/styles.xml><?xml version="1.0" encoding="utf-8"?>
<styleSheet xmlns="http://schemas.openxmlformats.org/spreadsheetml/2006/main">
  <numFmts count="3">
    <numFmt numFmtId="43" formatCode="_-* #,##0.00\ _k_n_-;\-* #,##0.00\ _k_n_-;_-* &quot;-&quot;??\ _k_n_-;_-@_-"/>
    <numFmt numFmtId="164" formatCode="#,##0.00\ _k_n"/>
    <numFmt numFmtId="165" formatCode="_-* #,##0.00\ _k_n_-;\-* #,##0.00\ _k_n_-;_-* \-??\ _k_n_-;_-@_-"/>
  </numFmts>
  <fonts count="23">
    <font>
      <sz val="11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indexed="8"/>
      <name val="Arial"/>
      <family val="2"/>
    </font>
    <font>
      <sz val="8"/>
      <name val="Arial"/>
      <family val="2"/>
      <charset val="238"/>
    </font>
    <font>
      <b/>
      <sz val="8"/>
      <color indexed="8"/>
      <name val="Arial"/>
      <family val="2"/>
    </font>
    <font>
      <b/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indexed="8"/>
      <name val="Tahoma"/>
      <family val="2"/>
      <charset val="238"/>
    </font>
    <font>
      <u/>
      <sz val="10"/>
      <color indexed="12"/>
      <name val="Arial"/>
      <family val="2"/>
    </font>
    <font>
      <sz val="10"/>
      <color indexed="8"/>
      <name val="Tahoma"/>
      <family val="2"/>
    </font>
    <font>
      <sz val="10"/>
      <name val="Arial"/>
      <family val="2"/>
      <charset val="238"/>
    </font>
    <font>
      <sz val="10"/>
      <color rgb="FF9C6500"/>
      <name val="Tahoma"/>
      <family val="2"/>
      <charset val="238"/>
    </font>
    <font>
      <sz val="9"/>
      <name val="Arial"/>
      <family val="2"/>
      <charset val="238"/>
    </font>
    <font>
      <sz val="9"/>
      <color indexed="8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b/>
      <sz val="9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1" fillId="2" borderId="0" applyNumberFormat="0" applyBorder="0" applyAlignment="0" applyProtection="0"/>
    <xf numFmtId="0" fontId="11" fillId="0" borderId="0"/>
    <xf numFmtId="165" fontId="14" fillId="0" borderId="0" applyFill="0" applyBorder="0" applyAlignment="0" applyProtection="0"/>
    <xf numFmtId="43" fontId="14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" fillId="2" borderId="0" applyNumberFormat="0" applyBorder="0" applyAlignment="0" applyProtection="0"/>
    <xf numFmtId="0" fontId="11" fillId="0" borderId="0"/>
    <xf numFmtId="0" fontId="14" fillId="0" borderId="0"/>
    <xf numFmtId="0" fontId="10" fillId="0" borderId="0"/>
    <xf numFmtId="0" fontId="13" fillId="0" borderId="0"/>
    <xf numFmtId="9" fontId="14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78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164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4" fontId="4" fillId="0" borderId="0" xfId="0" applyNumberFormat="1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3" borderId="0" xfId="0" applyFont="1" applyFill="1" applyAlignment="1">
      <alignment vertical="center" wrapText="1"/>
    </xf>
    <xf numFmtId="4" fontId="5" fillId="0" borderId="0" xfId="1" applyNumberFormat="1" applyFont="1" applyFill="1" applyAlignment="1">
      <alignment vertical="center" wrapText="1"/>
    </xf>
    <xf numFmtId="0" fontId="5" fillId="0" borderId="0" xfId="1" applyFont="1" applyFill="1" applyAlignment="1">
      <alignment vertical="center" wrapText="1"/>
    </xf>
    <xf numFmtId="4" fontId="6" fillId="0" borderId="0" xfId="0" applyNumberFormat="1" applyFont="1" applyAlignment="1">
      <alignment vertical="center" wrapText="1"/>
    </xf>
    <xf numFmtId="0" fontId="8" fillId="0" borderId="0" xfId="0" applyFont="1" applyAlignment="1">
      <alignment vertical="center"/>
    </xf>
    <xf numFmtId="4" fontId="9" fillId="0" borderId="0" xfId="0" applyNumberFormat="1" applyFont="1" applyAlignment="1">
      <alignment vertical="center"/>
    </xf>
    <xf numFmtId="0" fontId="4" fillId="3" borderId="2" xfId="9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1" applyFont="1" applyFill="1" applyBorder="1" applyAlignment="1">
      <alignment horizontal="left" vertical="center" wrapText="1"/>
    </xf>
    <xf numFmtId="0" fontId="20" fillId="4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1" applyFont="1" applyFill="1" applyBorder="1" applyAlignment="1">
      <alignment horizontal="left" vertical="center" wrapText="1"/>
    </xf>
    <xf numFmtId="0" fontId="20" fillId="0" borderId="1" xfId="0" applyFont="1" applyBorder="1" applyAlignment="1">
      <alignment vertical="center"/>
    </xf>
    <xf numFmtId="0" fontId="16" fillId="0" borderId="1" xfId="1" applyFont="1" applyFill="1" applyBorder="1" applyAlignment="1">
      <alignment vertical="center" wrapText="1"/>
    </xf>
    <xf numFmtId="164" fontId="20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3" fontId="18" fillId="0" borderId="1" xfId="0" applyNumberFormat="1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3" fontId="16" fillId="0" borderId="1" xfId="1" applyNumberFormat="1" applyFont="1" applyFill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right" vertical="center"/>
    </xf>
    <xf numFmtId="4" fontId="16" fillId="0" borderId="1" xfId="1" applyNumberFormat="1" applyFont="1" applyFill="1" applyBorder="1" applyAlignment="1">
      <alignment vertical="center" wrapText="1"/>
    </xf>
    <xf numFmtId="0" fontId="16" fillId="0" borderId="1" xfId="1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vertical="center" wrapText="1"/>
    </xf>
    <xf numFmtId="4" fontId="19" fillId="4" borderId="1" xfId="0" applyNumberFormat="1" applyFont="1" applyFill="1" applyBorder="1" applyAlignment="1">
      <alignment vertical="center" wrapText="1"/>
    </xf>
    <xf numFmtId="0" fontId="22" fillId="0" borderId="1" xfId="0" applyFont="1" applyBorder="1" applyAlignment="1">
      <alignment vertical="center"/>
    </xf>
    <xf numFmtId="0" fontId="4" fillId="3" borderId="0" xfId="9" applyFont="1" applyFill="1" applyBorder="1" applyAlignment="1">
      <alignment vertical="top" wrapText="1"/>
    </xf>
    <xf numFmtId="0" fontId="17" fillId="0" borderId="1" xfId="0" applyFont="1" applyBorder="1" applyAlignment="1" applyProtection="1">
      <alignment vertical="center" wrapText="1"/>
      <protection locked="0"/>
    </xf>
    <xf numFmtId="0" fontId="2" fillId="4" borderId="1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vertical="center"/>
    </xf>
    <xf numFmtId="0" fontId="19" fillId="4" borderId="1" xfId="0" applyFont="1" applyFill="1" applyBorder="1" applyAlignment="1">
      <alignment horizontal="center" vertical="center" wrapText="1"/>
    </xf>
    <xf numFmtId="4" fontId="19" fillId="4" borderId="1" xfId="0" applyNumberFormat="1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vertical="center"/>
    </xf>
    <xf numFmtId="0" fontId="6" fillId="4" borderId="1" xfId="0" applyFont="1" applyFill="1" applyBorder="1" applyAlignment="1">
      <alignment vertical="center"/>
    </xf>
    <xf numFmtId="49" fontId="0" fillId="0" borderId="0" xfId="0" applyNumberFormat="1" applyAlignment="1">
      <alignment vertical="center"/>
    </xf>
    <xf numFmtId="4" fontId="17" fillId="0" borderId="1" xfId="0" applyNumberFormat="1" applyFont="1" applyBorder="1" applyAlignment="1" applyProtection="1">
      <alignment vertical="center" wrapText="1"/>
      <protection locked="0"/>
    </xf>
    <xf numFmtId="4" fontId="18" fillId="0" borderId="1" xfId="0" applyNumberFormat="1" applyFont="1" applyBorder="1" applyAlignment="1" applyProtection="1">
      <alignment horizontal="right" vertical="center"/>
      <protection locked="0"/>
    </xf>
    <xf numFmtId="4" fontId="16" fillId="0" borderId="1" xfId="1" applyNumberFormat="1" applyFont="1" applyFill="1" applyBorder="1" applyAlignment="1" applyProtection="1">
      <alignment vertical="center" wrapText="1"/>
      <protection locked="0"/>
    </xf>
    <xf numFmtId="4" fontId="17" fillId="3" borderId="1" xfId="0" applyNumberFormat="1" applyFont="1" applyFill="1" applyBorder="1" applyAlignment="1" applyProtection="1">
      <alignment vertical="center" wrapText="1"/>
      <protection locked="0"/>
    </xf>
    <xf numFmtId="2" fontId="8" fillId="0" borderId="0" xfId="14" applyNumberFormat="1" applyFont="1" applyAlignment="1" applyProtection="1">
      <alignment vertical="center"/>
      <protection locked="0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6" fillId="0" borderId="3" xfId="0" applyFont="1" applyBorder="1" applyAlignment="1" applyProtection="1">
      <alignment horizontal="left" vertical="center" wrapText="1"/>
      <protection locked="0"/>
    </xf>
    <xf numFmtId="0" fontId="16" fillId="0" borderId="4" xfId="0" applyFont="1" applyBorder="1" applyAlignment="1" applyProtection="1">
      <alignment horizontal="left" vertical="center" wrapText="1"/>
      <protection locked="0"/>
    </xf>
    <xf numFmtId="0" fontId="16" fillId="0" borderId="5" xfId="0" applyFont="1" applyBorder="1" applyAlignment="1" applyProtection="1">
      <alignment horizontal="left" vertical="center" wrapText="1"/>
      <protection locked="0"/>
    </xf>
    <xf numFmtId="0" fontId="21" fillId="0" borderId="3" xfId="0" applyFont="1" applyBorder="1" applyAlignment="1" applyProtection="1">
      <alignment horizontal="left" vertical="center" wrapText="1"/>
      <protection locked="0"/>
    </xf>
    <xf numFmtId="0" fontId="21" fillId="0" borderId="4" xfId="0" applyFont="1" applyBorder="1" applyAlignment="1" applyProtection="1">
      <alignment horizontal="left" vertical="center" wrapText="1"/>
      <protection locked="0"/>
    </xf>
    <xf numFmtId="0" fontId="21" fillId="0" borderId="5" xfId="0" applyFont="1" applyBorder="1" applyAlignment="1" applyProtection="1">
      <alignment horizontal="left" vertical="center" wrapText="1"/>
      <protection locked="0"/>
    </xf>
    <xf numFmtId="0" fontId="18" fillId="0" borderId="3" xfId="0" applyFont="1" applyBorder="1" applyAlignment="1" applyProtection="1">
      <alignment horizontal="left" vertical="center" wrapText="1"/>
      <protection locked="0"/>
    </xf>
    <xf numFmtId="0" fontId="18" fillId="0" borderId="4" xfId="0" applyFont="1" applyBorder="1" applyAlignment="1" applyProtection="1">
      <alignment horizontal="left" vertical="center" wrapText="1"/>
      <protection locked="0"/>
    </xf>
    <xf numFmtId="0" fontId="18" fillId="0" borderId="5" xfId="0" applyFont="1" applyBorder="1" applyAlignment="1" applyProtection="1">
      <alignment horizontal="left" vertical="center" wrapText="1"/>
      <protection locked="0"/>
    </xf>
    <xf numFmtId="0" fontId="17" fillId="0" borderId="3" xfId="0" applyFont="1" applyBorder="1" applyAlignment="1" applyProtection="1">
      <alignment horizontal="left" vertical="center" wrapText="1"/>
      <protection locked="0"/>
    </xf>
    <xf numFmtId="0" fontId="17" fillId="0" borderId="4" xfId="0" applyFont="1" applyBorder="1" applyAlignment="1" applyProtection="1">
      <alignment horizontal="left" vertical="center" wrapText="1"/>
      <protection locked="0"/>
    </xf>
    <xf numFmtId="0" fontId="17" fillId="0" borderId="5" xfId="0" applyFont="1" applyBorder="1" applyAlignment="1" applyProtection="1">
      <alignment horizontal="left" vertical="center" wrapText="1"/>
      <protection locked="0"/>
    </xf>
    <xf numFmtId="0" fontId="7" fillId="5" borderId="3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</cellXfs>
  <cellStyles count="15">
    <cellStyle name="Comma 2" xfId="3"/>
    <cellStyle name="Comma 3" xfId="4"/>
    <cellStyle name="Hyperlink 2" xfId="5"/>
    <cellStyle name="Neutral 2" xfId="7"/>
    <cellStyle name="Neutral 3" xfId="8"/>
    <cellStyle name="Neutral 4" xfId="6"/>
    <cellStyle name="Neutralno" xfId="1" builtinId="28"/>
    <cellStyle name="Normal 2" xfId="9"/>
    <cellStyle name="Normal 2 2" xfId="10"/>
    <cellStyle name="Normal 3" xfId="11"/>
    <cellStyle name="Normal 4" xfId="12"/>
    <cellStyle name="Normal 5" xfId="2"/>
    <cellStyle name="Obično" xfId="0" builtinId="0"/>
    <cellStyle name="Percent 2" xfId="13"/>
    <cellStyle name="Zarez" xfId="14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E82"/>
  <sheetViews>
    <sheetView tabSelected="1" workbookViewId="0">
      <selection activeCell="E41" sqref="E41"/>
    </sheetView>
  </sheetViews>
  <sheetFormatPr defaultColWidth="8.85546875" defaultRowHeight="15"/>
  <cols>
    <col min="1" max="1" width="4.28515625" style="2" customWidth="1"/>
    <col min="2" max="2" width="74.28515625" style="2" customWidth="1"/>
    <col min="3" max="4" width="8.85546875" style="2"/>
    <col min="5" max="5" width="16.85546875" style="2" customWidth="1"/>
    <col min="6" max="6" width="14.85546875" style="2" customWidth="1"/>
    <col min="7" max="7" width="10.140625" style="2" customWidth="1"/>
    <col min="8" max="8" width="15.85546875" style="2" customWidth="1"/>
    <col min="9" max="16384" width="8.85546875" style="2"/>
  </cols>
  <sheetData>
    <row r="1" spans="1:8" ht="21">
      <c r="A1" s="72" t="s">
        <v>25</v>
      </c>
      <c r="B1" s="73"/>
      <c r="C1" s="73"/>
      <c r="D1" s="73"/>
      <c r="E1" s="73"/>
      <c r="F1" s="74"/>
      <c r="G1" s="7"/>
    </row>
    <row r="2" spans="1:8" s="6" customFormat="1" ht="12">
      <c r="A2" s="46">
        <v>1</v>
      </c>
      <c r="B2" s="18" t="s">
        <v>19</v>
      </c>
      <c r="C2" s="23"/>
      <c r="D2" s="23"/>
      <c r="E2" s="23"/>
      <c r="F2" s="23"/>
      <c r="G2" s="7"/>
    </row>
    <row r="3" spans="1:8" s="8" customFormat="1" ht="12">
      <c r="A3" s="3" t="s">
        <v>0</v>
      </c>
      <c r="B3" s="3" t="s">
        <v>1</v>
      </c>
      <c r="C3" s="24" t="s">
        <v>2</v>
      </c>
      <c r="D3" s="30" t="s">
        <v>3</v>
      </c>
      <c r="E3" s="30" t="s">
        <v>4</v>
      </c>
      <c r="F3" s="30" t="s">
        <v>5</v>
      </c>
      <c r="G3" s="7"/>
    </row>
    <row r="4" spans="1:8" s="10" customFormat="1" ht="276">
      <c r="A4" s="58">
        <v>1</v>
      </c>
      <c r="B4" s="19" t="s">
        <v>32</v>
      </c>
      <c r="C4" s="31" t="s">
        <v>6</v>
      </c>
      <c r="D4" s="32">
        <v>2</v>
      </c>
      <c r="E4" s="53"/>
      <c r="F4" s="33">
        <f>E4*$D4</f>
        <v>0</v>
      </c>
      <c r="G4" s="9"/>
      <c r="H4" s="17"/>
    </row>
    <row r="5" spans="1:8" s="10" customFormat="1" ht="12">
      <c r="A5" s="59"/>
      <c r="B5" s="60" t="s">
        <v>48</v>
      </c>
      <c r="C5" s="61"/>
      <c r="D5" s="61"/>
      <c r="E5" s="61"/>
      <c r="F5" s="62"/>
      <c r="G5" s="9"/>
      <c r="H5" s="44"/>
    </row>
    <row r="6" spans="1:8" s="11" customFormat="1" ht="228">
      <c r="A6" s="58">
        <v>2</v>
      </c>
      <c r="B6" s="20" t="s">
        <v>56</v>
      </c>
      <c r="C6" s="31" t="s">
        <v>6</v>
      </c>
      <c r="D6" s="32">
        <v>2</v>
      </c>
      <c r="E6" s="53"/>
      <c r="F6" s="33">
        <f>E6*$D6</f>
        <v>0</v>
      </c>
      <c r="G6" s="9"/>
    </row>
    <row r="7" spans="1:8" s="11" customFormat="1" ht="12">
      <c r="A7" s="59"/>
      <c r="B7" s="45" t="s">
        <v>48</v>
      </c>
      <c r="C7" s="75"/>
      <c r="D7" s="76"/>
      <c r="E7" s="76"/>
      <c r="F7" s="77"/>
      <c r="G7" s="9"/>
    </row>
    <row r="8" spans="1:8" s="10" customFormat="1" ht="276">
      <c r="A8" s="58">
        <v>3</v>
      </c>
      <c r="B8" s="20" t="s">
        <v>33</v>
      </c>
      <c r="C8" s="31" t="s">
        <v>6</v>
      </c>
      <c r="D8" s="32">
        <v>1</v>
      </c>
      <c r="E8" s="53"/>
      <c r="F8" s="33">
        <f>E8*$D8</f>
        <v>0</v>
      </c>
      <c r="G8" s="9"/>
    </row>
    <row r="9" spans="1:8" s="10" customFormat="1" ht="12">
      <c r="A9" s="59"/>
      <c r="B9" s="69" t="s">
        <v>48</v>
      </c>
      <c r="C9" s="70"/>
      <c r="D9" s="70"/>
      <c r="E9" s="70"/>
      <c r="F9" s="71"/>
      <c r="G9" s="9"/>
    </row>
    <row r="10" spans="1:8" s="13" customFormat="1" ht="348">
      <c r="A10" s="58">
        <v>4</v>
      </c>
      <c r="B10" s="21" t="s">
        <v>34</v>
      </c>
      <c r="C10" s="34" t="s">
        <v>6</v>
      </c>
      <c r="D10" s="35">
        <v>1</v>
      </c>
      <c r="E10" s="54"/>
      <c r="F10" s="37">
        <f>$D10*E10</f>
        <v>0</v>
      </c>
      <c r="G10" s="12"/>
    </row>
    <row r="11" spans="1:8" s="13" customFormat="1" ht="12">
      <c r="A11" s="59"/>
      <c r="B11" s="66" t="s">
        <v>48</v>
      </c>
      <c r="C11" s="67"/>
      <c r="D11" s="67"/>
      <c r="E11" s="67"/>
      <c r="F11" s="68"/>
      <c r="G11" s="12"/>
    </row>
    <row r="12" spans="1:8" s="13" customFormat="1" ht="84">
      <c r="A12" s="58">
        <v>5</v>
      </c>
      <c r="B12" s="21" t="s">
        <v>35</v>
      </c>
      <c r="C12" s="34" t="s">
        <v>6</v>
      </c>
      <c r="D12" s="35">
        <v>1</v>
      </c>
      <c r="E12" s="54"/>
      <c r="F12" s="37">
        <f>$D12*E12</f>
        <v>0</v>
      </c>
      <c r="G12" s="12"/>
    </row>
    <row r="13" spans="1:8" s="13" customFormat="1" ht="12">
      <c r="A13" s="59"/>
      <c r="B13" s="66" t="s">
        <v>48</v>
      </c>
      <c r="C13" s="67"/>
      <c r="D13" s="67"/>
      <c r="E13" s="67"/>
      <c r="F13" s="68"/>
      <c r="G13" s="12"/>
    </row>
    <row r="14" spans="1:8" s="13" customFormat="1" ht="36">
      <c r="A14" s="58">
        <v>6</v>
      </c>
      <c r="B14" s="21" t="s">
        <v>36</v>
      </c>
      <c r="C14" s="34" t="s">
        <v>6</v>
      </c>
      <c r="D14" s="35">
        <v>4</v>
      </c>
      <c r="E14" s="54"/>
      <c r="F14" s="37">
        <f>$D14*E14</f>
        <v>0</v>
      </c>
      <c r="G14" s="12"/>
    </row>
    <row r="15" spans="1:8" s="13" customFormat="1" ht="12">
      <c r="A15" s="59"/>
      <c r="B15" s="66" t="s">
        <v>48</v>
      </c>
      <c r="C15" s="67"/>
      <c r="D15" s="67"/>
      <c r="E15" s="67"/>
      <c r="F15" s="68"/>
      <c r="G15" s="12"/>
    </row>
    <row r="16" spans="1:8" s="11" customFormat="1" ht="36">
      <c r="A16" s="58">
        <v>7</v>
      </c>
      <c r="B16" s="20" t="s">
        <v>37</v>
      </c>
      <c r="C16" s="31" t="s">
        <v>6</v>
      </c>
      <c r="D16" s="32">
        <v>4</v>
      </c>
      <c r="E16" s="53"/>
      <c r="F16" s="33">
        <f t="shared" ref="F16:F33" si="0">$D16*E16</f>
        <v>0</v>
      </c>
      <c r="G16" s="9"/>
    </row>
    <row r="17" spans="1:7" s="11" customFormat="1" ht="12">
      <c r="A17" s="59"/>
      <c r="B17" s="69" t="s">
        <v>48</v>
      </c>
      <c r="C17" s="70"/>
      <c r="D17" s="70"/>
      <c r="E17" s="70"/>
      <c r="F17" s="71"/>
      <c r="G17" s="9"/>
    </row>
    <row r="18" spans="1:7" s="13" customFormat="1" ht="84">
      <c r="A18" s="58">
        <v>8</v>
      </c>
      <c r="B18" s="21" t="s">
        <v>38</v>
      </c>
      <c r="C18" s="34" t="s">
        <v>6</v>
      </c>
      <c r="D18" s="35">
        <v>3</v>
      </c>
      <c r="E18" s="54"/>
      <c r="F18" s="37">
        <f t="shared" si="0"/>
        <v>0</v>
      </c>
      <c r="G18" s="12"/>
    </row>
    <row r="19" spans="1:7" s="13" customFormat="1" ht="12">
      <c r="A19" s="59"/>
      <c r="B19" s="66" t="s">
        <v>48</v>
      </c>
      <c r="C19" s="67"/>
      <c r="D19" s="67"/>
      <c r="E19" s="67"/>
      <c r="F19" s="68"/>
      <c r="G19" s="12"/>
    </row>
    <row r="20" spans="1:7" s="13" customFormat="1" ht="84">
      <c r="A20" s="58">
        <v>9</v>
      </c>
      <c r="B20" s="21" t="s">
        <v>39</v>
      </c>
      <c r="C20" s="34" t="s">
        <v>6</v>
      </c>
      <c r="D20" s="35">
        <v>1</v>
      </c>
      <c r="E20" s="54"/>
      <c r="F20" s="37">
        <f t="shared" si="0"/>
        <v>0</v>
      </c>
      <c r="G20" s="12"/>
    </row>
    <row r="21" spans="1:7" s="13" customFormat="1" ht="12">
      <c r="A21" s="59"/>
      <c r="B21" s="66" t="s">
        <v>48</v>
      </c>
      <c r="C21" s="67"/>
      <c r="D21" s="67"/>
      <c r="E21" s="67"/>
      <c r="F21" s="68"/>
      <c r="G21" s="12"/>
    </row>
    <row r="22" spans="1:7" s="13" customFormat="1" ht="120">
      <c r="A22" s="4">
        <v>10</v>
      </c>
      <c r="B22" s="21" t="s">
        <v>28</v>
      </c>
      <c r="C22" s="34" t="s">
        <v>6</v>
      </c>
      <c r="D22" s="35">
        <v>1</v>
      </c>
      <c r="E22" s="54"/>
      <c r="F22" s="37">
        <f t="shared" si="0"/>
        <v>0</v>
      </c>
      <c r="G22" s="12"/>
    </row>
    <row r="23" spans="1:7" s="13" customFormat="1" ht="288">
      <c r="A23" s="58">
        <v>11</v>
      </c>
      <c r="B23" s="21" t="s">
        <v>40</v>
      </c>
      <c r="C23" s="34" t="s">
        <v>6</v>
      </c>
      <c r="D23" s="35">
        <v>1</v>
      </c>
      <c r="E23" s="54"/>
      <c r="F23" s="37">
        <f t="shared" si="0"/>
        <v>0</v>
      </c>
      <c r="G23" s="12"/>
    </row>
    <row r="24" spans="1:7" s="13" customFormat="1" ht="12">
      <c r="A24" s="59"/>
      <c r="B24" s="66" t="s">
        <v>48</v>
      </c>
      <c r="C24" s="67"/>
      <c r="D24" s="67"/>
      <c r="E24" s="67"/>
      <c r="F24" s="68"/>
      <c r="G24" s="12"/>
    </row>
    <row r="25" spans="1:7" s="13" customFormat="1" ht="84">
      <c r="A25" s="4">
        <v>12</v>
      </c>
      <c r="B25" s="21" t="s">
        <v>29</v>
      </c>
      <c r="C25" s="34" t="s">
        <v>7</v>
      </c>
      <c r="D25" s="35">
        <v>1</v>
      </c>
      <c r="E25" s="54"/>
      <c r="F25" s="37">
        <f t="shared" si="0"/>
        <v>0</v>
      </c>
      <c r="G25" s="12"/>
    </row>
    <row r="26" spans="1:7" s="13" customFormat="1" ht="24">
      <c r="A26" s="4">
        <v>13</v>
      </c>
      <c r="B26" s="22" t="s">
        <v>13</v>
      </c>
      <c r="C26" s="38" t="s">
        <v>9</v>
      </c>
      <c r="D26" s="35">
        <v>100</v>
      </c>
      <c r="E26" s="55"/>
      <c r="F26" s="37">
        <f t="shared" si="0"/>
        <v>0</v>
      </c>
      <c r="G26" s="12"/>
    </row>
    <row r="27" spans="1:7" s="13" customFormat="1" ht="24">
      <c r="A27" s="4">
        <v>14</v>
      </c>
      <c r="B27" s="22" t="s">
        <v>12</v>
      </c>
      <c r="C27" s="38" t="s">
        <v>9</v>
      </c>
      <c r="D27" s="35">
        <v>100</v>
      </c>
      <c r="E27" s="55"/>
      <c r="F27" s="37">
        <f t="shared" si="0"/>
        <v>0</v>
      </c>
      <c r="G27" s="12"/>
    </row>
    <row r="28" spans="1:7" s="13" customFormat="1" ht="12">
      <c r="A28" s="4">
        <v>15</v>
      </c>
      <c r="B28" s="22" t="s">
        <v>15</v>
      </c>
      <c r="C28" s="38" t="s">
        <v>9</v>
      </c>
      <c r="D28" s="35">
        <v>50</v>
      </c>
      <c r="E28" s="55"/>
      <c r="F28" s="37">
        <f t="shared" si="0"/>
        <v>0</v>
      </c>
      <c r="G28" s="12"/>
    </row>
    <row r="29" spans="1:7" s="13" customFormat="1" ht="24">
      <c r="A29" s="4">
        <v>16</v>
      </c>
      <c r="B29" s="22" t="s">
        <v>30</v>
      </c>
      <c r="C29" s="38" t="s">
        <v>7</v>
      </c>
      <c r="D29" s="35">
        <v>1</v>
      </c>
      <c r="E29" s="55"/>
      <c r="F29" s="37">
        <f t="shared" si="0"/>
        <v>0</v>
      </c>
      <c r="G29" s="12"/>
    </row>
    <row r="30" spans="1:7" s="13" customFormat="1" ht="12">
      <c r="A30" s="4">
        <v>17</v>
      </c>
      <c r="B30" s="21" t="s">
        <v>11</v>
      </c>
      <c r="C30" s="34" t="s">
        <v>8</v>
      </c>
      <c r="D30" s="35">
        <v>1</v>
      </c>
      <c r="E30" s="54"/>
      <c r="F30" s="37">
        <f t="shared" si="0"/>
        <v>0</v>
      </c>
      <c r="G30" s="12"/>
    </row>
    <row r="31" spans="1:7" s="13" customFormat="1" ht="12">
      <c r="A31" s="4">
        <v>18</v>
      </c>
      <c r="B31" s="21" t="s">
        <v>26</v>
      </c>
      <c r="C31" s="34" t="s">
        <v>27</v>
      </c>
      <c r="D31" s="35">
        <v>1</v>
      </c>
      <c r="E31" s="54"/>
      <c r="F31" s="37">
        <f t="shared" si="0"/>
        <v>0</v>
      </c>
      <c r="G31" s="12"/>
    </row>
    <row r="32" spans="1:7" s="13" customFormat="1" ht="12">
      <c r="A32" s="4">
        <v>19</v>
      </c>
      <c r="B32" s="21" t="s">
        <v>20</v>
      </c>
      <c r="C32" s="34" t="s">
        <v>27</v>
      </c>
      <c r="D32" s="35">
        <v>1</v>
      </c>
      <c r="E32" s="54"/>
      <c r="F32" s="37">
        <f t="shared" si="0"/>
        <v>0</v>
      </c>
      <c r="G32" s="12"/>
    </row>
    <row r="33" spans="1:343" s="13" customFormat="1" ht="12">
      <c r="A33" s="4">
        <v>20</v>
      </c>
      <c r="B33" s="21" t="s">
        <v>14</v>
      </c>
      <c r="C33" s="34" t="s">
        <v>10</v>
      </c>
      <c r="D33" s="35">
        <v>8</v>
      </c>
      <c r="E33" s="54"/>
      <c r="F33" s="37">
        <f t="shared" si="0"/>
        <v>0</v>
      </c>
      <c r="G33" s="12"/>
    </row>
    <row r="34" spans="1:343" s="13" customFormat="1" ht="12">
      <c r="A34" s="4"/>
      <c r="B34" s="21"/>
      <c r="C34" s="34"/>
      <c r="D34" s="35"/>
      <c r="E34" s="36"/>
      <c r="F34" s="37"/>
      <c r="G34" s="12"/>
    </row>
    <row r="35" spans="1:343" s="10" customFormat="1" ht="12">
      <c r="A35" s="4"/>
      <c r="B35" s="47" t="s">
        <v>52</v>
      </c>
      <c r="C35" s="48"/>
      <c r="D35" s="49"/>
      <c r="E35" s="42"/>
      <c r="F35" s="42">
        <f>SUM(F4:F33)</f>
        <v>0</v>
      </c>
      <c r="G35" s="12"/>
    </row>
    <row r="36" spans="1:343" s="10" customFormat="1" ht="12">
      <c r="A36" s="3"/>
      <c r="B36" s="3"/>
      <c r="C36" s="24"/>
      <c r="D36" s="30"/>
      <c r="E36" s="30"/>
      <c r="F36" s="30"/>
      <c r="G36" s="12"/>
    </row>
    <row r="37" spans="1:343">
      <c r="A37" s="1"/>
      <c r="B37" s="1"/>
      <c r="C37" s="43"/>
      <c r="D37" s="43"/>
      <c r="E37" s="43"/>
      <c r="F37" s="43"/>
      <c r="G37" s="12"/>
    </row>
    <row r="38" spans="1:343">
      <c r="A38" s="4"/>
      <c r="B38" s="5"/>
      <c r="C38" s="39"/>
      <c r="D38" s="40"/>
      <c r="E38" s="41"/>
      <c r="F38" s="41"/>
      <c r="G38" s="12"/>
    </row>
    <row r="39" spans="1:343">
      <c r="A39" s="46">
        <v>2</v>
      </c>
      <c r="B39" s="23" t="s">
        <v>21</v>
      </c>
      <c r="C39" s="23"/>
      <c r="D39" s="23"/>
      <c r="E39" s="23"/>
      <c r="F39" s="23"/>
      <c r="G39" s="12"/>
    </row>
    <row r="40" spans="1:343">
      <c r="A40" s="3" t="s">
        <v>0</v>
      </c>
      <c r="B40" s="24" t="s">
        <v>1</v>
      </c>
      <c r="C40" s="24" t="s">
        <v>2</v>
      </c>
      <c r="D40" s="30" t="s">
        <v>3</v>
      </c>
      <c r="E40" s="30" t="s">
        <v>4</v>
      </c>
      <c r="F40" s="30" t="s">
        <v>5</v>
      </c>
      <c r="G40" s="12"/>
    </row>
    <row r="41" spans="1:343" ht="204">
      <c r="A41" s="58">
        <v>1</v>
      </c>
      <c r="B41" s="25" t="s">
        <v>41</v>
      </c>
      <c r="C41" s="31" t="s">
        <v>6</v>
      </c>
      <c r="D41" s="32">
        <v>2</v>
      </c>
      <c r="E41" s="53"/>
      <c r="F41" s="33">
        <f>E41*$D41</f>
        <v>0</v>
      </c>
      <c r="G41" s="12"/>
    </row>
    <row r="42" spans="1:343">
      <c r="A42" s="59"/>
      <c r="B42" s="60" t="s">
        <v>49</v>
      </c>
      <c r="C42" s="61"/>
      <c r="D42" s="61"/>
      <c r="E42" s="61"/>
      <c r="F42" s="62"/>
      <c r="G42" s="12"/>
    </row>
    <row r="43" spans="1:343" ht="276">
      <c r="A43" s="58">
        <v>2</v>
      </c>
      <c r="B43" s="25" t="s">
        <v>42</v>
      </c>
      <c r="C43" s="31" t="s">
        <v>6</v>
      </c>
      <c r="D43" s="32">
        <v>1</v>
      </c>
      <c r="E43" s="53"/>
      <c r="F43" s="33">
        <f>E43*$D43</f>
        <v>0</v>
      </c>
      <c r="G43" s="14"/>
    </row>
    <row r="44" spans="1:343">
      <c r="A44" s="59"/>
      <c r="B44" s="63" t="s">
        <v>49</v>
      </c>
      <c r="C44" s="64"/>
      <c r="D44" s="64"/>
      <c r="E44" s="64"/>
      <c r="F44" s="65"/>
      <c r="G44" s="14"/>
    </row>
    <row r="45" spans="1:343" s="13" customFormat="1" ht="348">
      <c r="A45" s="58">
        <v>3</v>
      </c>
      <c r="B45" s="26" t="s">
        <v>50</v>
      </c>
      <c r="C45" s="34" t="s">
        <v>6</v>
      </c>
      <c r="D45" s="35">
        <v>1</v>
      </c>
      <c r="E45" s="54"/>
      <c r="F45" s="37">
        <f>$D45*E45</f>
        <v>0</v>
      </c>
      <c r="G45" s="1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  <c r="IU45" s="2"/>
      <c r="IV45" s="2"/>
      <c r="IW45" s="2"/>
      <c r="IX45" s="2"/>
      <c r="IY45" s="2"/>
      <c r="IZ45" s="2"/>
      <c r="JA45" s="2"/>
      <c r="JB45" s="2"/>
      <c r="JC45" s="2"/>
      <c r="JD45" s="2"/>
      <c r="JE45" s="2"/>
      <c r="JF45" s="2"/>
      <c r="JG45" s="2"/>
      <c r="JH45" s="2"/>
      <c r="JI45" s="2"/>
      <c r="JJ45" s="2"/>
      <c r="JK45" s="2"/>
      <c r="JL45" s="2"/>
      <c r="JM45" s="2"/>
      <c r="JN45" s="2"/>
      <c r="JO45" s="2"/>
      <c r="JP45" s="2"/>
      <c r="JQ45" s="2"/>
      <c r="JR45" s="2"/>
      <c r="JS45" s="2"/>
      <c r="JT45" s="2"/>
      <c r="JU45" s="2"/>
      <c r="JV45" s="2"/>
      <c r="JW45" s="2"/>
      <c r="JX45" s="2"/>
      <c r="JY45" s="2"/>
      <c r="JZ45" s="2"/>
      <c r="KA45" s="2"/>
      <c r="KB45" s="2"/>
      <c r="KC45" s="2"/>
      <c r="KD45" s="2"/>
      <c r="KE45" s="2"/>
      <c r="KF45" s="2"/>
      <c r="KG45" s="2"/>
      <c r="KH45" s="2"/>
      <c r="KI45" s="2"/>
      <c r="KJ45" s="2"/>
      <c r="KK45" s="2"/>
      <c r="KL45" s="2"/>
      <c r="KM45" s="2"/>
      <c r="KN45" s="2"/>
      <c r="KO45" s="2"/>
      <c r="KP45" s="2"/>
      <c r="KQ45" s="2"/>
      <c r="KR45" s="2"/>
      <c r="KS45" s="2"/>
      <c r="KT45" s="2"/>
      <c r="KU45" s="2"/>
      <c r="KV45" s="2"/>
      <c r="KW45" s="2"/>
      <c r="KX45" s="2"/>
      <c r="KY45" s="2"/>
      <c r="KZ45" s="2"/>
      <c r="LA45" s="2"/>
      <c r="LB45" s="2"/>
      <c r="LC45" s="2"/>
      <c r="LD45" s="2"/>
      <c r="LE45" s="2"/>
      <c r="LF45" s="2"/>
      <c r="LG45" s="2"/>
      <c r="LH45" s="2"/>
      <c r="LI45" s="2"/>
      <c r="LJ45" s="2"/>
      <c r="LK45" s="2"/>
      <c r="LL45" s="2"/>
      <c r="LM45" s="2"/>
      <c r="LN45" s="2"/>
      <c r="LO45" s="2"/>
      <c r="LP45" s="2"/>
      <c r="LQ45" s="2"/>
      <c r="LR45" s="2"/>
      <c r="LS45" s="2"/>
      <c r="LT45" s="2"/>
      <c r="LU45" s="2"/>
      <c r="LV45" s="2"/>
      <c r="LW45" s="2"/>
      <c r="LX45" s="2"/>
      <c r="LY45" s="2"/>
      <c r="LZ45" s="2"/>
      <c r="MA45" s="2"/>
      <c r="MB45" s="2"/>
      <c r="MC45" s="2"/>
      <c r="MD45" s="2"/>
      <c r="ME45" s="2"/>
    </row>
    <row r="46" spans="1:343" s="13" customFormat="1">
      <c r="A46" s="59"/>
      <c r="B46" s="60" t="s">
        <v>49</v>
      </c>
      <c r="C46" s="61"/>
      <c r="D46" s="61"/>
      <c r="E46" s="61"/>
      <c r="F46" s="62"/>
      <c r="G46" s="1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  <c r="IU46" s="2"/>
      <c r="IV46" s="2"/>
      <c r="IW46" s="2"/>
      <c r="IX46" s="2"/>
      <c r="IY46" s="2"/>
      <c r="IZ46" s="2"/>
      <c r="JA46" s="2"/>
      <c r="JB46" s="2"/>
      <c r="JC46" s="2"/>
      <c r="JD46" s="2"/>
      <c r="JE46" s="2"/>
      <c r="JF46" s="2"/>
      <c r="JG46" s="2"/>
      <c r="JH46" s="2"/>
      <c r="JI46" s="2"/>
      <c r="JJ46" s="2"/>
      <c r="JK46" s="2"/>
      <c r="JL46" s="2"/>
      <c r="JM46" s="2"/>
      <c r="JN46" s="2"/>
      <c r="JO46" s="2"/>
      <c r="JP46" s="2"/>
      <c r="JQ46" s="2"/>
      <c r="JR46" s="2"/>
      <c r="JS46" s="2"/>
      <c r="JT46" s="2"/>
      <c r="JU46" s="2"/>
      <c r="JV46" s="2"/>
      <c r="JW46" s="2"/>
      <c r="JX46" s="2"/>
      <c r="JY46" s="2"/>
      <c r="JZ46" s="2"/>
      <c r="KA46" s="2"/>
      <c r="KB46" s="2"/>
      <c r="KC46" s="2"/>
      <c r="KD46" s="2"/>
      <c r="KE46" s="2"/>
      <c r="KF46" s="2"/>
      <c r="KG46" s="2"/>
      <c r="KH46" s="2"/>
      <c r="KI46" s="2"/>
      <c r="KJ46" s="2"/>
      <c r="KK46" s="2"/>
      <c r="KL46" s="2"/>
      <c r="KM46" s="2"/>
      <c r="KN46" s="2"/>
      <c r="KO46" s="2"/>
      <c r="KP46" s="2"/>
      <c r="KQ46" s="2"/>
      <c r="KR46" s="2"/>
      <c r="KS46" s="2"/>
      <c r="KT46" s="2"/>
      <c r="KU46" s="2"/>
      <c r="KV46" s="2"/>
      <c r="KW46" s="2"/>
      <c r="KX46" s="2"/>
      <c r="KY46" s="2"/>
      <c r="KZ46" s="2"/>
      <c r="LA46" s="2"/>
      <c r="LB46" s="2"/>
      <c r="LC46" s="2"/>
      <c r="LD46" s="2"/>
      <c r="LE46" s="2"/>
      <c r="LF46" s="2"/>
      <c r="LG46" s="2"/>
      <c r="LH46" s="2"/>
      <c r="LI46" s="2"/>
      <c r="LJ46" s="2"/>
      <c r="LK46" s="2"/>
      <c r="LL46" s="2"/>
      <c r="LM46" s="2"/>
      <c r="LN46" s="2"/>
      <c r="LO46" s="2"/>
      <c r="LP46" s="2"/>
      <c r="LQ46" s="2"/>
      <c r="LR46" s="2"/>
      <c r="LS46" s="2"/>
      <c r="LT46" s="2"/>
      <c r="LU46" s="2"/>
      <c r="LV46" s="2"/>
      <c r="LW46" s="2"/>
      <c r="LX46" s="2"/>
      <c r="LY46" s="2"/>
      <c r="LZ46" s="2"/>
      <c r="MA46" s="2"/>
      <c r="MB46" s="2"/>
      <c r="MC46" s="2"/>
      <c r="MD46" s="2"/>
      <c r="ME46" s="2"/>
    </row>
    <row r="47" spans="1:343" s="13" customFormat="1" ht="84">
      <c r="A47" s="58">
        <v>4</v>
      </c>
      <c r="B47" s="26" t="s">
        <v>57</v>
      </c>
      <c r="C47" s="34" t="s">
        <v>6</v>
      </c>
      <c r="D47" s="35">
        <v>1</v>
      </c>
      <c r="E47" s="54"/>
      <c r="F47" s="37">
        <f>$D47*E47</f>
        <v>0</v>
      </c>
      <c r="G47" s="1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  <c r="IQ47" s="2"/>
      <c r="IR47" s="2"/>
      <c r="IS47" s="2"/>
      <c r="IT47" s="2"/>
      <c r="IU47" s="2"/>
      <c r="IV47" s="2"/>
      <c r="IW47" s="2"/>
      <c r="IX47" s="2"/>
      <c r="IY47" s="2"/>
      <c r="IZ47" s="2"/>
      <c r="JA47" s="2"/>
      <c r="JB47" s="2"/>
      <c r="JC47" s="2"/>
      <c r="JD47" s="2"/>
      <c r="JE47" s="2"/>
      <c r="JF47" s="2"/>
      <c r="JG47" s="2"/>
      <c r="JH47" s="2"/>
      <c r="JI47" s="2"/>
      <c r="JJ47" s="2"/>
      <c r="JK47" s="2"/>
      <c r="JL47" s="2"/>
      <c r="JM47" s="2"/>
      <c r="JN47" s="2"/>
      <c r="JO47" s="2"/>
      <c r="JP47" s="2"/>
      <c r="JQ47" s="2"/>
      <c r="JR47" s="2"/>
      <c r="JS47" s="2"/>
      <c r="JT47" s="2"/>
      <c r="JU47" s="2"/>
      <c r="JV47" s="2"/>
      <c r="JW47" s="2"/>
      <c r="JX47" s="2"/>
      <c r="JY47" s="2"/>
      <c r="JZ47" s="2"/>
      <c r="KA47" s="2"/>
      <c r="KB47" s="2"/>
      <c r="KC47" s="2"/>
      <c r="KD47" s="2"/>
      <c r="KE47" s="2"/>
      <c r="KF47" s="2"/>
      <c r="KG47" s="2"/>
      <c r="KH47" s="2"/>
      <c r="KI47" s="2"/>
      <c r="KJ47" s="2"/>
      <c r="KK47" s="2"/>
      <c r="KL47" s="2"/>
      <c r="KM47" s="2"/>
      <c r="KN47" s="2"/>
      <c r="KO47" s="2"/>
      <c r="KP47" s="2"/>
      <c r="KQ47" s="2"/>
      <c r="KR47" s="2"/>
      <c r="KS47" s="2"/>
      <c r="KT47" s="2"/>
      <c r="KU47" s="2"/>
      <c r="KV47" s="2"/>
      <c r="KW47" s="2"/>
      <c r="KX47" s="2"/>
      <c r="KY47" s="2"/>
      <c r="KZ47" s="2"/>
      <c r="LA47" s="2"/>
      <c r="LB47" s="2"/>
      <c r="LC47" s="2"/>
      <c r="LD47" s="2"/>
      <c r="LE47" s="2"/>
      <c r="LF47" s="2"/>
      <c r="LG47" s="2"/>
      <c r="LH47" s="2"/>
      <c r="LI47" s="2"/>
      <c r="LJ47" s="2"/>
      <c r="LK47" s="2"/>
      <c r="LL47" s="2"/>
      <c r="LM47" s="2"/>
      <c r="LN47" s="2"/>
      <c r="LO47" s="2"/>
      <c r="LP47" s="2"/>
      <c r="LQ47" s="2"/>
      <c r="LR47" s="2"/>
      <c r="LS47" s="2"/>
      <c r="LT47" s="2"/>
      <c r="LU47" s="2"/>
      <c r="LV47" s="2"/>
      <c r="LW47" s="2"/>
      <c r="LX47" s="2"/>
      <c r="LY47" s="2"/>
      <c r="LZ47" s="2"/>
      <c r="MA47" s="2"/>
      <c r="MB47" s="2"/>
      <c r="MC47" s="2"/>
      <c r="MD47" s="2"/>
      <c r="ME47" s="2"/>
    </row>
    <row r="48" spans="1:343" s="13" customFormat="1">
      <c r="A48" s="59"/>
      <c r="B48" s="60" t="s">
        <v>49</v>
      </c>
      <c r="C48" s="61"/>
      <c r="D48" s="61"/>
      <c r="E48" s="61"/>
      <c r="F48" s="62"/>
      <c r="G48" s="1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  <c r="IU48" s="2"/>
      <c r="IV48" s="2"/>
      <c r="IW48" s="2"/>
      <c r="IX48" s="2"/>
      <c r="IY48" s="2"/>
      <c r="IZ48" s="2"/>
      <c r="JA48" s="2"/>
      <c r="JB48" s="2"/>
      <c r="JC48" s="2"/>
      <c r="JD48" s="2"/>
      <c r="JE48" s="2"/>
      <c r="JF48" s="2"/>
      <c r="JG48" s="2"/>
      <c r="JH48" s="2"/>
      <c r="JI48" s="2"/>
      <c r="JJ48" s="2"/>
      <c r="JK48" s="2"/>
      <c r="JL48" s="2"/>
      <c r="JM48" s="2"/>
      <c r="JN48" s="2"/>
      <c r="JO48" s="2"/>
      <c r="JP48" s="2"/>
      <c r="JQ48" s="2"/>
      <c r="JR48" s="2"/>
      <c r="JS48" s="2"/>
      <c r="JT48" s="2"/>
      <c r="JU48" s="2"/>
      <c r="JV48" s="2"/>
      <c r="JW48" s="2"/>
      <c r="JX48" s="2"/>
      <c r="JY48" s="2"/>
      <c r="JZ48" s="2"/>
      <c r="KA48" s="2"/>
      <c r="KB48" s="2"/>
      <c r="KC48" s="2"/>
      <c r="KD48" s="2"/>
      <c r="KE48" s="2"/>
      <c r="KF48" s="2"/>
      <c r="KG48" s="2"/>
      <c r="KH48" s="2"/>
      <c r="KI48" s="2"/>
      <c r="KJ48" s="2"/>
      <c r="KK48" s="2"/>
      <c r="KL48" s="2"/>
      <c r="KM48" s="2"/>
      <c r="KN48" s="2"/>
      <c r="KO48" s="2"/>
      <c r="KP48" s="2"/>
      <c r="KQ48" s="2"/>
      <c r="KR48" s="2"/>
      <c r="KS48" s="2"/>
      <c r="KT48" s="2"/>
      <c r="KU48" s="2"/>
      <c r="KV48" s="2"/>
      <c r="KW48" s="2"/>
      <c r="KX48" s="2"/>
      <c r="KY48" s="2"/>
      <c r="KZ48" s="2"/>
      <c r="LA48" s="2"/>
      <c r="LB48" s="2"/>
      <c r="LC48" s="2"/>
      <c r="LD48" s="2"/>
      <c r="LE48" s="2"/>
      <c r="LF48" s="2"/>
      <c r="LG48" s="2"/>
      <c r="LH48" s="2"/>
      <c r="LI48" s="2"/>
      <c r="LJ48" s="2"/>
      <c r="LK48" s="2"/>
      <c r="LL48" s="2"/>
      <c r="LM48" s="2"/>
      <c r="LN48" s="2"/>
      <c r="LO48" s="2"/>
      <c r="LP48" s="2"/>
      <c r="LQ48" s="2"/>
      <c r="LR48" s="2"/>
      <c r="LS48" s="2"/>
      <c r="LT48" s="2"/>
      <c r="LU48" s="2"/>
      <c r="LV48" s="2"/>
      <c r="LW48" s="2"/>
      <c r="LX48" s="2"/>
      <c r="LY48" s="2"/>
      <c r="LZ48" s="2"/>
      <c r="MA48" s="2"/>
      <c r="MB48" s="2"/>
      <c r="MC48" s="2"/>
      <c r="MD48" s="2"/>
      <c r="ME48" s="2"/>
    </row>
    <row r="49" spans="1:7" s="13" customFormat="1" ht="36">
      <c r="A49" s="58">
        <v>5</v>
      </c>
      <c r="B49" s="26" t="s">
        <v>43</v>
      </c>
      <c r="C49" s="34" t="s">
        <v>6</v>
      </c>
      <c r="D49" s="35">
        <v>2</v>
      </c>
      <c r="E49" s="54"/>
      <c r="F49" s="37">
        <f>$D49*E49</f>
        <v>0</v>
      </c>
      <c r="G49" s="12"/>
    </row>
    <row r="50" spans="1:7" s="13" customFormat="1" ht="12">
      <c r="A50" s="59"/>
      <c r="B50" s="60" t="s">
        <v>49</v>
      </c>
      <c r="C50" s="61"/>
      <c r="D50" s="61"/>
      <c r="E50" s="61"/>
      <c r="F50" s="62"/>
      <c r="G50" s="12"/>
    </row>
    <row r="51" spans="1:7" s="11" customFormat="1" ht="36">
      <c r="A51" s="58">
        <v>6</v>
      </c>
      <c r="B51" s="25" t="s">
        <v>44</v>
      </c>
      <c r="C51" s="31" t="s">
        <v>6</v>
      </c>
      <c r="D51" s="32">
        <v>2</v>
      </c>
      <c r="E51" s="53"/>
      <c r="F51" s="33">
        <f t="shared" ref="F51:F66" si="1">$D51*E51</f>
        <v>0</v>
      </c>
      <c r="G51" s="9"/>
    </row>
    <row r="52" spans="1:7" s="11" customFormat="1" ht="12">
      <c r="A52" s="59"/>
      <c r="B52" s="60" t="s">
        <v>49</v>
      </c>
      <c r="C52" s="61"/>
      <c r="D52" s="61"/>
      <c r="E52" s="61"/>
      <c r="F52" s="62"/>
      <c r="G52" s="9"/>
    </row>
    <row r="53" spans="1:7" s="13" customFormat="1" ht="84">
      <c r="A53" s="58">
        <v>7</v>
      </c>
      <c r="B53" s="26" t="s">
        <v>45</v>
      </c>
      <c r="C53" s="34" t="s">
        <v>6</v>
      </c>
      <c r="D53" s="35">
        <v>1</v>
      </c>
      <c r="E53" s="54"/>
      <c r="F53" s="37">
        <f t="shared" si="1"/>
        <v>0</v>
      </c>
      <c r="G53" s="12"/>
    </row>
    <row r="54" spans="1:7" s="13" customFormat="1" ht="12">
      <c r="A54" s="59"/>
      <c r="B54" s="60" t="s">
        <v>49</v>
      </c>
      <c r="C54" s="61"/>
      <c r="D54" s="61"/>
      <c r="E54" s="61"/>
      <c r="F54" s="62"/>
      <c r="G54" s="12"/>
    </row>
    <row r="55" spans="1:7" s="13" customFormat="1" ht="84">
      <c r="A55" s="58">
        <v>8</v>
      </c>
      <c r="B55" s="26" t="s">
        <v>46</v>
      </c>
      <c r="C55" s="34" t="s">
        <v>6</v>
      </c>
      <c r="D55" s="35">
        <v>1</v>
      </c>
      <c r="E55" s="54"/>
      <c r="F55" s="37">
        <f t="shared" si="1"/>
        <v>0</v>
      </c>
      <c r="G55" s="12"/>
    </row>
    <row r="56" spans="1:7" s="13" customFormat="1" ht="12">
      <c r="A56" s="59"/>
      <c r="B56" s="60" t="s">
        <v>49</v>
      </c>
      <c r="C56" s="61"/>
      <c r="D56" s="61"/>
      <c r="E56" s="61"/>
      <c r="F56" s="62"/>
      <c r="G56" s="12"/>
    </row>
    <row r="57" spans="1:7" s="13" customFormat="1" ht="120">
      <c r="A57" s="4">
        <v>9</v>
      </c>
      <c r="B57" s="26" t="s">
        <v>28</v>
      </c>
      <c r="C57" s="34" t="s">
        <v>6</v>
      </c>
      <c r="D57" s="35">
        <v>1</v>
      </c>
      <c r="E57" s="54"/>
      <c r="F57" s="37">
        <f t="shared" si="1"/>
        <v>0</v>
      </c>
      <c r="G57" s="12"/>
    </row>
    <row r="58" spans="1:7" s="13" customFormat="1" ht="288">
      <c r="A58" s="58">
        <v>10</v>
      </c>
      <c r="B58" s="26" t="s">
        <v>47</v>
      </c>
      <c r="C58" s="34" t="s">
        <v>6</v>
      </c>
      <c r="D58" s="35">
        <v>1</v>
      </c>
      <c r="E58" s="54"/>
      <c r="F58" s="37">
        <f t="shared" si="1"/>
        <v>0</v>
      </c>
      <c r="G58" s="12"/>
    </row>
    <row r="59" spans="1:7" s="13" customFormat="1" ht="12">
      <c r="A59" s="59"/>
      <c r="B59" s="60" t="s">
        <v>49</v>
      </c>
      <c r="C59" s="61"/>
      <c r="D59" s="61"/>
      <c r="E59" s="61"/>
      <c r="F59" s="62"/>
      <c r="G59" s="12"/>
    </row>
    <row r="60" spans="1:7" s="13" customFormat="1" ht="84">
      <c r="A60" s="4">
        <v>11</v>
      </c>
      <c r="B60" s="26" t="s">
        <v>29</v>
      </c>
      <c r="C60" s="34" t="s">
        <v>7</v>
      </c>
      <c r="D60" s="35">
        <v>1</v>
      </c>
      <c r="E60" s="54"/>
      <c r="F60" s="37">
        <f t="shared" si="1"/>
        <v>0</v>
      </c>
      <c r="G60" s="12"/>
    </row>
    <row r="61" spans="1:7" s="13" customFormat="1" ht="24">
      <c r="A61" s="4">
        <v>12</v>
      </c>
      <c r="B61" s="27" t="s">
        <v>13</v>
      </c>
      <c r="C61" s="38" t="s">
        <v>9</v>
      </c>
      <c r="D61" s="35">
        <v>60</v>
      </c>
      <c r="E61" s="55"/>
      <c r="F61" s="37">
        <f t="shared" si="1"/>
        <v>0</v>
      </c>
      <c r="G61" s="12"/>
    </row>
    <row r="62" spans="1:7" s="13" customFormat="1" ht="24">
      <c r="A62" s="4">
        <v>13</v>
      </c>
      <c r="B62" s="27" t="s">
        <v>12</v>
      </c>
      <c r="C62" s="38" t="s">
        <v>9</v>
      </c>
      <c r="D62" s="35">
        <v>60</v>
      </c>
      <c r="E62" s="55"/>
      <c r="F62" s="37">
        <f t="shared" si="1"/>
        <v>0</v>
      </c>
      <c r="G62" s="12"/>
    </row>
    <row r="63" spans="1:7" s="13" customFormat="1" ht="12">
      <c r="A63" s="4">
        <v>14</v>
      </c>
      <c r="B63" s="26" t="s">
        <v>11</v>
      </c>
      <c r="C63" s="34" t="s">
        <v>8</v>
      </c>
      <c r="D63" s="35">
        <v>1</v>
      </c>
      <c r="E63" s="54"/>
      <c r="F63" s="37">
        <f t="shared" si="1"/>
        <v>0</v>
      </c>
      <c r="G63" s="12"/>
    </row>
    <row r="64" spans="1:7" s="13" customFormat="1" ht="12">
      <c r="A64" s="4">
        <v>15</v>
      </c>
      <c r="B64" s="26" t="s">
        <v>26</v>
      </c>
      <c r="C64" s="34" t="s">
        <v>27</v>
      </c>
      <c r="D64" s="35">
        <v>1</v>
      </c>
      <c r="E64" s="54"/>
      <c r="F64" s="37">
        <f t="shared" si="1"/>
        <v>0</v>
      </c>
      <c r="G64" s="12"/>
    </row>
    <row r="65" spans="1:7" s="13" customFormat="1" ht="12">
      <c r="A65" s="4">
        <v>16</v>
      </c>
      <c r="B65" s="26" t="s">
        <v>20</v>
      </c>
      <c r="C65" s="34" t="s">
        <v>27</v>
      </c>
      <c r="D65" s="35">
        <v>1</v>
      </c>
      <c r="E65" s="54"/>
      <c r="F65" s="37">
        <f t="shared" si="1"/>
        <v>0</v>
      </c>
      <c r="G65" s="12"/>
    </row>
    <row r="66" spans="1:7" s="13" customFormat="1" ht="12">
      <c r="A66" s="4">
        <v>17</v>
      </c>
      <c r="B66" s="26" t="s">
        <v>14</v>
      </c>
      <c r="C66" s="34" t="s">
        <v>10</v>
      </c>
      <c r="D66" s="35">
        <v>4</v>
      </c>
      <c r="E66" s="54"/>
      <c r="F66" s="37">
        <f t="shared" si="1"/>
        <v>0</v>
      </c>
      <c r="G66" s="12"/>
    </row>
    <row r="67" spans="1:7">
      <c r="A67" s="4"/>
      <c r="B67" s="26"/>
      <c r="C67" s="34"/>
      <c r="D67" s="35"/>
      <c r="E67" s="36"/>
      <c r="F67" s="37"/>
    </row>
    <row r="68" spans="1:7">
      <c r="A68" s="4"/>
      <c r="B68" s="50" t="s">
        <v>53</v>
      </c>
      <c r="C68" s="48"/>
      <c r="D68" s="49"/>
      <c r="E68" s="42"/>
      <c r="F68" s="42">
        <f>SUM(F41:F66)</f>
        <v>0</v>
      </c>
    </row>
    <row r="69" spans="1:7">
      <c r="A69" s="4"/>
      <c r="B69" s="28"/>
      <c r="C69" s="39"/>
      <c r="D69" s="40"/>
      <c r="E69" s="41"/>
      <c r="F69" s="41"/>
    </row>
    <row r="70" spans="1:7">
      <c r="A70" s="46">
        <v>3</v>
      </c>
      <c r="B70" s="23" t="s">
        <v>16</v>
      </c>
      <c r="C70" s="23"/>
      <c r="D70" s="23"/>
      <c r="E70" s="23"/>
      <c r="F70" s="23"/>
    </row>
    <row r="71" spans="1:7">
      <c r="A71" s="3" t="s">
        <v>0</v>
      </c>
      <c r="B71" s="24" t="s">
        <v>1</v>
      </c>
      <c r="C71" s="24" t="s">
        <v>2</v>
      </c>
      <c r="D71" s="30" t="s">
        <v>3</v>
      </c>
      <c r="E71" s="30" t="s">
        <v>4</v>
      </c>
      <c r="F71" s="30" t="s">
        <v>5</v>
      </c>
    </row>
    <row r="72" spans="1:7" ht="24">
      <c r="A72" s="4">
        <v>1</v>
      </c>
      <c r="B72" s="26" t="s">
        <v>22</v>
      </c>
      <c r="C72" s="34" t="s">
        <v>6</v>
      </c>
      <c r="D72" s="35">
        <v>1</v>
      </c>
      <c r="E72" s="54"/>
      <c r="F72" s="37">
        <f t="shared" ref="F72:F75" si="2">$D72*E72</f>
        <v>0</v>
      </c>
    </row>
    <row r="73" spans="1:7" ht="48">
      <c r="A73" s="4">
        <v>2</v>
      </c>
      <c r="B73" s="26" t="s">
        <v>31</v>
      </c>
      <c r="C73" s="34" t="s">
        <v>6</v>
      </c>
      <c r="D73" s="35">
        <v>1</v>
      </c>
      <c r="E73" s="54"/>
      <c r="F73" s="37">
        <f t="shared" si="2"/>
        <v>0</v>
      </c>
    </row>
    <row r="74" spans="1:7">
      <c r="A74" s="4">
        <v>3</v>
      </c>
      <c r="B74" s="25" t="s">
        <v>24</v>
      </c>
      <c r="C74" s="34" t="s">
        <v>8</v>
      </c>
      <c r="D74" s="35">
        <v>1</v>
      </c>
      <c r="E74" s="54"/>
      <c r="F74" s="37">
        <f t="shared" si="2"/>
        <v>0</v>
      </c>
    </row>
    <row r="75" spans="1:7">
      <c r="A75" s="4">
        <v>4</v>
      </c>
      <c r="B75" s="29" t="s">
        <v>23</v>
      </c>
      <c r="C75" s="38" t="s">
        <v>8</v>
      </c>
      <c r="D75" s="35">
        <v>1</v>
      </c>
      <c r="E75" s="56"/>
      <c r="F75" s="37">
        <f t="shared" si="2"/>
        <v>0</v>
      </c>
    </row>
    <row r="76" spans="1:7">
      <c r="A76" s="4"/>
      <c r="B76" s="51" t="s">
        <v>54</v>
      </c>
      <c r="C76" s="48"/>
      <c r="D76" s="49"/>
      <c r="E76" s="42"/>
      <c r="F76" s="42">
        <f>SUM(F72:F75)</f>
        <v>0</v>
      </c>
    </row>
    <row r="77" spans="1:7">
      <c r="A77" s="1"/>
      <c r="B77" s="1"/>
      <c r="C77" s="43"/>
      <c r="D77" s="43"/>
      <c r="E77" s="43"/>
      <c r="F77" s="43"/>
    </row>
    <row r="80" spans="1:7" ht="18.75">
      <c r="D80" s="15" t="s">
        <v>51</v>
      </c>
      <c r="F80" s="16">
        <f>F35+F68+F76</f>
        <v>0</v>
      </c>
    </row>
    <row r="81" spans="4:6" ht="18.75">
      <c r="D81" s="15" t="s">
        <v>17</v>
      </c>
      <c r="E81" s="52" t="s">
        <v>55</v>
      </c>
      <c r="F81" s="57">
        <f>F80*25%</f>
        <v>0</v>
      </c>
    </row>
    <row r="82" spans="4:6" ht="18.75">
      <c r="D82" s="15" t="s">
        <v>18</v>
      </c>
      <c r="F82" s="16">
        <f>SUM(F80:F81)</f>
        <v>0</v>
      </c>
    </row>
  </sheetData>
  <sheetProtection password="ED02" sheet="1" objects="1" scenarios="1"/>
  <mergeCells count="39">
    <mergeCell ref="A8:A9"/>
    <mergeCell ref="B9:F9"/>
    <mergeCell ref="A1:F1"/>
    <mergeCell ref="A4:A5"/>
    <mergeCell ref="B5:F5"/>
    <mergeCell ref="A6:A7"/>
    <mergeCell ref="C7:F7"/>
    <mergeCell ref="A10:A11"/>
    <mergeCell ref="B11:F11"/>
    <mergeCell ref="A12:A13"/>
    <mergeCell ref="B13:F13"/>
    <mergeCell ref="A14:A15"/>
    <mergeCell ref="B15:F15"/>
    <mergeCell ref="A23:A24"/>
    <mergeCell ref="B24:F24"/>
    <mergeCell ref="A41:A42"/>
    <mergeCell ref="B42:F42"/>
    <mergeCell ref="A16:A17"/>
    <mergeCell ref="B17:F17"/>
    <mergeCell ref="A18:A19"/>
    <mergeCell ref="B19:F19"/>
    <mergeCell ref="A20:A21"/>
    <mergeCell ref="B21:F21"/>
    <mergeCell ref="A43:A44"/>
    <mergeCell ref="B44:F44"/>
    <mergeCell ref="A45:A46"/>
    <mergeCell ref="B46:F46"/>
    <mergeCell ref="A47:A48"/>
    <mergeCell ref="B48:F48"/>
    <mergeCell ref="A55:A56"/>
    <mergeCell ref="B56:F56"/>
    <mergeCell ref="A58:A59"/>
    <mergeCell ref="B59:F59"/>
    <mergeCell ref="A49:A50"/>
    <mergeCell ref="B50:F50"/>
    <mergeCell ref="A51:A52"/>
    <mergeCell ref="B52:F52"/>
    <mergeCell ref="A53:A54"/>
    <mergeCell ref="B54:F5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Sustav videonadzora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2019-03-30T12:48:58Z</dcterms:created>
  <dcterms:modified xsi:type="dcterms:W3CDTF">2020-02-20T08:10:33Z</dcterms:modified>
</cp:coreProperties>
</file>