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3275" tabRatio="950" activeTab="3"/>
  </bookViews>
  <sheets>
    <sheet name="GRAĐEVINSKI RADOVI" sheetId="2" r:id="rId1"/>
    <sheet name="OPREMA" sheetId="3" r:id="rId2"/>
    <sheet name="Javna rasvjeta" sheetId="4" r:id="rId3"/>
    <sheet name="REKAPITULACIJA" sheetId="5" r:id="rId4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4"/>
  <c r="F45" i="3"/>
  <c r="F30" i="4"/>
  <c r="F28"/>
  <c r="F26"/>
  <c r="F24"/>
  <c r="F17"/>
  <c r="F15"/>
  <c r="F13"/>
  <c r="F11"/>
  <c r="F9"/>
  <c r="F7"/>
  <c r="F19" l="1"/>
  <c r="F34" s="1"/>
  <c r="C8" i="5" s="1"/>
  <c r="F7" i="3"/>
  <c r="F10" i="2"/>
  <c r="F43" i="3" l="1"/>
  <c r="F14" i="2" l="1"/>
  <c r="F19" i="3" l="1"/>
  <c r="F18" i="2" l="1"/>
  <c r="F25" i="3" l="1"/>
  <c r="F35"/>
  <c r="F30"/>
  <c r="F39" l="1"/>
  <c r="F15"/>
  <c r="F11"/>
  <c r="F7" i="2" l="1"/>
  <c r="F20" s="1"/>
  <c r="C6" i="5" s="1"/>
  <c r="C7" l="1"/>
  <c r="C10" l="1"/>
  <c r="C11" s="1"/>
  <c r="C12" s="1"/>
</calcChain>
</file>

<file path=xl/sharedStrings.xml><?xml version="1.0" encoding="utf-8"?>
<sst xmlns="http://schemas.openxmlformats.org/spreadsheetml/2006/main" count="133" uniqueCount="93">
  <si>
    <t>br.st</t>
  </si>
  <si>
    <t>opis radova</t>
  </si>
  <si>
    <t>jed.mj.</t>
  </si>
  <si>
    <t>količina</t>
  </si>
  <si>
    <t>jed. cijena</t>
  </si>
  <si>
    <t>iznos</t>
  </si>
  <si>
    <t>napomena</t>
  </si>
  <si>
    <t>Rad se obračunava po m2 ugrađenog geotekstila</t>
  </si>
  <si>
    <t>kom</t>
  </si>
  <si>
    <t>Stavka uključuje sav potreban materijal i rad. Obračun po komadu isporučenog i montiranog elementa, spremnog za upotrebu.</t>
  </si>
  <si>
    <t>GRAĐEVINSKO OBRTNIČKI RADOVI</t>
  </si>
  <si>
    <t>VRTULJAK</t>
  </si>
  <si>
    <t>LJULJAČKA</t>
  </si>
  <si>
    <t>KANTA ZA OTPAD</t>
  </si>
  <si>
    <t>KLUPA</t>
  </si>
  <si>
    <t>m'</t>
  </si>
  <si>
    <t xml:space="preserve">Obračun po komadu montiranih vrata. </t>
  </si>
  <si>
    <t>Ograda se temelji na prije pripremljen betonski temelj.</t>
  </si>
  <si>
    <t>Okvri vrata se temelji na prije pripremljenu podlogu</t>
  </si>
  <si>
    <t>STALAK ZA BICIKL</t>
  </si>
  <si>
    <t xml:space="preserve">Obračun po m3 ugrađene podloge. </t>
  </si>
  <si>
    <t>LJULJAČKA SA SIGURNOSNIM SJEDALICAMA</t>
  </si>
  <si>
    <t xml:space="preserve">Obračun po metru dužnom. </t>
  </si>
  <si>
    <t>klupe s naslonom dim. 180/69/90 cm
-inox profili -vruće pocinčani profili, završno plastificirani u boji aluminija, bez oštrih rubova sa sjedištem i naslonom od drveta otpornog na atmosferilije
-drvo ariš, premazano bezbojnim mat lakom</t>
  </si>
  <si>
    <t xml:space="preserve">Nabava, doprema i ugradnja materijala za izvedbu trakastog temelja za igrala i temelja za ogradu igrališta, razreda tlačne čvrstoće C 25/30, razred izloženosti XF1. </t>
  </si>
  <si>
    <t>Dobava i ugradnja pješćane podloge frakcije 0-4 mm u sloju debljine 20 cm kao antistress podloge u zoni pada kod igrala unutar dječjeg igrališta i debljine 40 cm u zoni temelja igrala. Stavka uključuje ručni transport materijala kolicima do 50m.</t>
  </si>
  <si>
    <t>stalak za bicikle (tip stalka popularno zvan ''klamerica'') na koji se bicikli prislone te se mogu dodatno osigurati lancem za vezanje, inox izvedba</t>
  </si>
  <si>
    <t>Oprema</t>
  </si>
  <si>
    <t>PENJALICA ŠESTEROKUTNA</t>
  </si>
  <si>
    <t>Igrala</t>
  </si>
  <si>
    <t>Ograda</t>
  </si>
  <si>
    <t xml:space="preserve">Dobava i ugradnja zaštitne modularne tipske panelne ograde, izrađene od ogradnih panela i stupova koji se montiraju na gotove kameno-betonske zidove. Visina ograde je 120 cm. Ograda je zaštićena od hrđe cinčanjem izvana i iznutra i na kraju presvućena PVC-om premazom u zelenoj boji otpornim na atmosferske prilike. Otvor oka 50,8x50,8 mm, vodoravne žice su valovite i promjera fi 2,5 mm, okomite žice su promjera 2,2 mm. Uključeni su dodaci: žica za povezivanje, okrugli stup, zatezači i štapovi za pričvršćenje. </t>
  </si>
  <si>
    <t>OGRADA 120 cm</t>
  </si>
  <si>
    <t>VRATA 120 cm</t>
  </si>
  <si>
    <t>Ostala oprema</t>
  </si>
  <si>
    <t>PARK U ULICI FRANJE TUĐMANA</t>
  </si>
  <si>
    <t>Dobava i ugradnja geotekstila spec.tež.300g/m2 kao podloga za ugradnju zamjenskog podložnog materijala ispod dijela dječjeg igralištaUgradnja sa min.preklopom od 20cm u smjeru nasipanja. Geotekstil se stavlja ispod kamena, te između kamena i pijeska.</t>
  </si>
  <si>
    <t>GEOTEKSTIL</t>
  </si>
  <si>
    <t>ISKOP</t>
  </si>
  <si>
    <t>TEMELJ</t>
  </si>
  <si>
    <t>PIJESAK</t>
  </si>
  <si>
    <t>Strojni / ručni iskop zemljanog materijala  ta betonski temelj.
Na gradilištu se deponira 100% materijala.</t>
  </si>
  <si>
    <t xml:space="preserve">Stavka uključuje dobavu, čišćenje, izrezivanje i savijanje; ako je potrebno, unutrašnji transport, postavljanje i vezivanje armature monolitnih konstrukcija. </t>
  </si>
  <si>
    <t>Dobava i ugradnja jednokrilnih samonosivih ulaznih vrata s ispunom ''mreža'', ukupne dimenzije vrata 120x120 cm.Vrata su zaštićena od hrđe cinčanjem izvana i iznutra i na kraju presvučena PVC-om premazom u zelenoj boji otpornim na atmosferske prilike. Stavka uključuje svu potrebnu opremu (kvake, brave, štitnici, panti).</t>
  </si>
  <si>
    <t>Red. broj</t>
  </si>
  <si>
    <t>NAZIV - OPIS</t>
  </si>
  <si>
    <t>Jed. mjere</t>
  </si>
  <si>
    <t>Količina</t>
  </si>
  <si>
    <t>Jedinična cijena</t>
  </si>
  <si>
    <t>IZNOS</t>
  </si>
  <si>
    <t>1.</t>
  </si>
  <si>
    <t>GRAĐEVINSKI RADOVI</t>
  </si>
  <si>
    <t>1.01.</t>
  </si>
  <si>
    <t>Geodetski radovi na iskolčenju trase vodova i mjesta postave rasvjetnih stupova. Obračun po m' trase vodova.</t>
  </si>
  <si>
    <t>m</t>
  </si>
  <si>
    <t>1.02.</t>
  </si>
  <si>
    <t>Strojni iskop kabelskog rova dim. (w x h) 0,40 x 0,80 m u terenu III i IV kategorije, sa ravnanjem stranica i dna rova.</t>
  </si>
  <si>
    <r>
      <t>m</t>
    </r>
    <r>
      <rPr>
        <vertAlign val="superscript"/>
        <sz val="10"/>
        <rFont val="Arial"/>
        <family val="2"/>
        <charset val="238"/>
      </rPr>
      <t>3</t>
    </r>
  </si>
  <si>
    <t>1.03.</t>
  </si>
  <si>
    <t>Pažljivi ručni iskop kabelskog rova dim. (w x h) 0,40 x 0,80 m u terenu III i IV kategorije, sa ravnanjem stranica i dna rova.</t>
  </si>
  <si>
    <t>1.04.</t>
  </si>
  <si>
    <t>Izrada posteljice od pijeska debljine 10 + 10 cm (ispod i iznad kabela/cijevi).</t>
  </si>
  <si>
    <t>1.05.</t>
  </si>
  <si>
    <t>Zatrpavanje rova nakon polaganja kabela/cijevi sa materijalom od iskopa, sa nabijanjem u lamelama od po 20 cm.</t>
  </si>
  <si>
    <t>1.08.</t>
  </si>
  <si>
    <t>Geodetsko snimanje trase JR, kopmplet sa izradom elaborata za katastar vodova. Obračun po m' trase.</t>
  </si>
  <si>
    <t>Ukupno:</t>
  </si>
  <si>
    <t>2.</t>
  </si>
  <si>
    <t>ELEKTRO RADOVI</t>
  </si>
  <si>
    <t>2.01.</t>
  </si>
  <si>
    <t>Dobava i polaganje u rov instalacijske korugirane cijevi Novotumb D50, kod prelaza ispod staza, prometnica i za uvod kabela kroz temelj u rasvjetni stup.</t>
  </si>
  <si>
    <t>2.02.</t>
  </si>
  <si>
    <r>
      <t>Dobava i polaganje u ranije iskopan rov kabela NAYY 4x16 mm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, komplet sa uvlačenjem u zaštitne cijevi i uvodne cijevi stupova.</t>
    </r>
  </si>
  <si>
    <t>2.03.</t>
  </si>
  <si>
    <r>
      <t>Dobava i polaganje u ranije iskopan rov pocinčane čelične trake Fe/Zn 25x4 mm, komplet sa svim potrebnim spojnicama, spajanjem na stupove JR, te spajanjem na čelične zaštitne cijevi.</t>
    </r>
    <r>
      <rPr>
        <sz val="10"/>
        <rFont val="Arial"/>
        <family val="2"/>
        <charset val="238"/>
      </rPr>
      <t>.</t>
    </r>
  </si>
  <si>
    <t>2.04.</t>
  </si>
  <si>
    <t>Dobava i polaganje u ranije iskopan rov, lamelu (20 cm) iznad pocinčane čelične trake, trake upozorenja sa natpisom "PAŽNJA, ENERGETSKI KABEL".</t>
  </si>
  <si>
    <t>Građevinski radovi</t>
  </si>
  <si>
    <t>Javna rasvjeta</t>
  </si>
  <si>
    <t>UKUPNO</t>
  </si>
  <si>
    <t>PDV 25%</t>
  </si>
  <si>
    <t>SVEUKUPNO</t>
  </si>
  <si>
    <t>Sprava je kombinacija drvene i metalne konstrukcije, dio za sjedenje i ploha za stajanje su izrađeni od drva, kotač za vrtnju i nosivi dio konstrukcije s ogradom su izrađeni od metala. Dno ili ploha za stajanje se sastoji od četiri dijela u obliku trokuta koji zajedno čine krug, a svaki trokut je pojedinačnih dimenzija 100x70cm. Sprava se sidri u odgovarajući betonski temelj. Dimenzija sprave je Ø 160 cm, visina 81 cm.
Svi drveni dijelovi izrađeni od visokokvalitetnog obrađenog drveta se impregniraju i premazuju impregnacijskim premazima, bez sadržaja kroma.Svi obojeni i lakirani dijelovi drva premazuju se neotrovnim i bezopasnim bio bojama na vodenoj bazi. Svi obojeni dijelovi drva premazuju se neotrovnim i bezopasnim eko bojama. Proizvod mora odgovarati standardu kvalitete ISO 9001:2015 ili jednakovrijedno,standardu zaštite okoliša ISO 14001:2015  ili jednakovrijedno i standardu dječje sigurnosti HRN EN 1176  ili jednakovrijedno i HRN EN 1177 ili jednakovrijedno.</t>
  </si>
  <si>
    <t xml:space="preserve">Sprava za dječju igru drvene konstrukcije je sastavljena od konstruktivnih elemenata okvira i dviju ljuljački za ljuljanje. Konstrukcija sprave se sastoji od gornje nosive grede, četiri okomita nosiva stupa, spojnih greda i spojeva. Svaka ljuljačka se sastoji od gumenog sjedala, ergonomski oblikovanog, a lanci za svaki od njih su od galvaniziranog čelika Ø 16mm. Ukupna dimenzija sprave je 300l/220w/240h cm. 
Temelji sprave se pomoću ukopnih željeza sidre u odgovarajuće betonske temelje. Svi drveni dijelovi izrađeni od visokokvalitetnog obrađenog drveta se impregniraju i premazuju impregnacijskim premazima. Svi obojeni i lakirani dijelovi drva premazuju se neotrovnim i bezopasnim eko bojama. Proizvod mora odgovarati standardu kvalitete ISO 9001:2015 ili jednakovrijedno, standardu zaštite okoliša ISO 14001:2015  ili jednakovrijedno i standardu dječje sigurnosti HRN EN 1176 ili jednakovrijedno i HRN EN 1177 ili jednakovrijedno.
</t>
  </si>
  <si>
    <t xml:space="preserve">Sprava za dječju igru drvene konstrukcije je sastavljena od konstruktivnih elemenata okvira i dviju ljuljački za ljuljanje. Konstrukcija sprave se sastoji od gornje nosive grede, četiri okomita nosiva stupa, spojnih greda i spojeva. Svaka ljuljačka se sastoji od gumenog sjedala ergonomski oblikovanog zajedno sa sigurnosnom ogradom, a lanci za svaki od njih su od galvaniziranog čelika Ø 16mm. Ukupna dimenzija sprave je 300l/220w/240h cm. 
Temelji sprave se pomoću ukopnih željeza sidre u odgovarajuće betonske temelje. Svi drveni dijelovi izrađeni od visokokvalitetnog obrađenog drveta se impregniraju i premazuju impregnacijskim premazima. Svi obojeni i lakirani dijelovi drva premazuju se neotrovnim i bezopasnim eko bojama. Proizvod mora odgovarati standardu kvalitete ISO 9001:2015,standardu zaštite okoliša ISO 14001:2015 ili jednakovrijedno i standardu dječje sigurnosti HRN EN 1176 ili jednakovrijedno i HRN EN 1177 ili jednakovrijedno.
</t>
  </si>
  <si>
    <t>slobodnostojeća, zapremnine 25 litara,,Inox AISI 304 ili jednakovrijedno, Pražnjenje koša rotacijom ili skidanjem cijele posude, Sadrži posudu za gašenje cigareta, zaštita od kiše</t>
  </si>
  <si>
    <t>UKUPNO - OPREMA</t>
  </si>
  <si>
    <r>
      <t>m</t>
    </r>
    <r>
      <rPr>
        <sz val="11"/>
        <rFont val="Arial"/>
        <family val="2"/>
        <charset val="238"/>
      </rPr>
      <t>³</t>
    </r>
  </si>
  <si>
    <r>
      <t>m</t>
    </r>
    <r>
      <rPr>
        <sz val="11"/>
        <rFont val="Calibri"/>
        <family val="2"/>
        <charset val="238"/>
      </rPr>
      <t>²</t>
    </r>
  </si>
  <si>
    <t>GLAVNA REKAPITULACIJA radova u Ulici Franje Tuđmana u Križevcima - II.faza</t>
  </si>
  <si>
    <t>UKUPNO JAVNA RASVJETA</t>
  </si>
  <si>
    <t>UKUPNO GRAĐEVINSKI RADOVI</t>
  </si>
  <si>
    <t>Dječja sprava za igru za penjanje u obliku šesterokuta. Sastoji se od šest okomitih drvenih greda, četiri kose i tri ravne grede koje povezuje okomite grede u šesterokut. Spravu dalje čini čelična mreža za penjanje dimenzija 100x200cm, prevučena plastičnim, kvalitetnim užetom u boji, metalne ljestve koje čini 8 prečkica, pojedinačni Φ svake je 27mm, a ljestve su ukupne dimenzije 173x101cm, zatim ruče za ljuljanje koje se sastoje od dva plastična koluta/držača i lanca od galvaniziranog čelika Ø 16mm, jedan plastični konop za penjanje, kosa metalna cijev za igru okretanja dužine 106 cm, te okomita metalna cijev za penjanje dužine 240 cm. Ukupna dimenzija sprave je 275l/166w/242h cm. Temelji sprave se pomoću ukopnih željeza sidre u odgovarajuće betonske temelje. Svi drveni dijelovi izrađeni od visokokvalitetnog obrađenog drveta se impregniraju i premazuju impregnacijskim premazima. Svi obojeni i lakirani dijelovi drva premazuju se neotrovnim i bezopasnim eko bojama. Igralo odgovara standardu kvalitete i standardu dječje sigurnosti HRN EN 1176 ili jednakovrijedno i HRN EN 1177 ili jednakovrijedno. Cijena uključuje montažu na već pripremljene temelje.</t>
  </si>
</sst>
</file>

<file path=xl/styles.xml><?xml version="1.0" encoding="utf-8"?>
<styleSheet xmlns="http://schemas.openxmlformats.org/spreadsheetml/2006/main">
  <numFmts count="3">
    <numFmt numFmtId="44" formatCode="_-* #,##0.00\ &quot;kn&quot;_-;\-* #,##0.00\ &quot;kn&quot;_-;_-* &quot;-&quot;??\ &quot;kn&quot;_-;_-@_-"/>
    <numFmt numFmtId="43" formatCode="_-* #,##0.00\ _k_n_-;\-* #,##0.00\ _k_n_-;_-* &quot;-&quot;??\ _k_n_-;_-@_-"/>
    <numFmt numFmtId="164" formatCode="#,##0.00\ &quot;kn&quot;"/>
  </numFmts>
  <fonts count="26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color indexed="8"/>
      <name val="Calibri"/>
      <family val="2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name val="Arial CE"/>
      <charset val="238"/>
    </font>
    <font>
      <sz val="10"/>
      <color rgb="FF9C65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indexed="9"/>
      <name val="Arial"/>
      <charset val="238"/>
    </font>
    <font>
      <b/>
      <sz val="11"/>
      <name val="Arial"/>
      <family val="2"/>
      <charset val="238"/>
    </font>
    <font>
      <b/>
      <sz val="11"/>
      <color indexed="9"/>
      <name val="Arial"/>
      <charset val="238"/>
    </font>
    <font>
      <vertAlign val="superscript"/>
      <sz val="10"/>
      <name val="Arial"/>
      <family val="2"/>
      <charset val="238"/>
    </font>
    <font>
      <b/>
      <sz val="10"/>
      <name val="Arial"/>
      <charset val="238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" fillId="0" borderId="0"/>
    <xf numFmtId="0" fontId="4" fillId="0" borderId="0"/>
    <xf numFmtId="0" fontId="7" fillId="0" borderId="0">
      <alignment vertical="center"/>
    </xf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0" borderId="0"/>
    <xf numFmtId="43" fontId="14" fillId="0" borderId="0" applyFont="0" applyFill="0" applyBorder="0" applyAlignment="0" applyProtection="0"/>
    <xf numFmtId="44" fontId="14" fillId="0" borderId="0" applyFont="0" applyFill="0" applyBorder="0" applyAlignment="0" applyProtection="0"/>
  </cellStyleXfs>
  <cellXfs count="158">
    <xf numFmtId="0" fontId="0" fillId="0" borderId="0" xfId="0"/>
    <xf numFmtId="0" fontId="4" fillId="3" borderId="1" xfId="4" applyNumberFormat="1" applyFont="1" applyFill="1" applyBorder="1" applyAlignment="1">
      <alignment horizontal="center" wrapText="1"/>
    </xf>
    <xf numFmtId="0" fontId="4" fillId="3" borderId="1" xfId="4" applyNumberFormat="1" applyFont="1" applyFill="1" applyBorder="1" applyAlignment="1">
      <alignment horizontal="center" vertical="top" wrapText="1"/>
    </xf>
    <xf numFmtId="0" fontId="4" fillId="3" borderId="1" xfId="4" applyFont="1" applyFill="1" applyBorder="1" applyAlignment="1">
      <alignment horizontal="center"/>
    </xf>
    <xf numFmtId="4" fontId="4" fillId="3" borderId="1" xfId="4" applyNumberFormat="1" applyFont="1" applyFill="1" applyBorder="1" applyAlignment="1">
      <alignment horizontal="center"/>
    </xf>
    <xf numFmtId="0" fontId="2" fillId="3" borderId="1" xfId="4" applyNumberFormat="1" applyFont="1" applyFill="1" applyBorder="1" applyAlignment="1">
      <alignment horizontal="center" wrapText="1"/>
    </xf>
    <xf numFmtId="4" fontId="4" fillId="3" borderId="1" xfId="4" applyNumberFormat="1" applyFont="1" applyFill="1" applyBorder="1"/>
    <xf numFmtId="0" fontId="4" fillId="3" borderId="1" xfId="4" applyFont="1" applyFill="1" applyBorder="1" applyAlignment="1">
      <alignment horizontal="center" wrapText="1"/>
    </xf>
    <xf numFmtId="0" fontId="2" fillId="3" borderId="1" xfId="4" applyFont="1" applyFill="1" applyBorder="1" applyAlignment="1">
      <alignment horizontal="center" vertical="top" wrapText="1"/>
    </xf>
    <xf numFmtId="0" fontId="4" fillId="3" borderId="1" xfId="4" applyNumberFormat="1" applyFont="1" applyFill="1" applyBorder="1" applyAlignment="1">
      <alignment horizontal="justify" vertical="top" wrapText="1"/>
    </xf>
    <xf numFmtId="0" fontId="2" fillId="3" borderId="1" xfId="4" applyNumberFormat="1" applyFont="1" applyFill="1" applyBorder="1" applyAlignment="1">
      <alignment horizontal="justify" vertical="top" wrapText="1"/>
    </xf>
    <xf numFmtId="0" fontId="4" fillId="4" borderId="1" xfId="4" applyNumberFormat="1" applyFont="1" applyFill="1" applyBorder="1" applyAlignment="1">
      <alignment horizontal="center" wrapText="1"/>
    </xf>
    <xf numFmtId="0" fontId="2" fillId="4" borderId="1" xfId="4" applyNumberFormat="1" applyFont="1" applyFill="1" applyBorder="1" applyAlignment="1">
      <alignment horizontal="justify" vertical="top" wrapText="1"/>
    </xf>
    <xf numFmtId="0" fontId="4" fillId="4" borderId="1" xfId="4" applyFont="1" applyFill="1" applyBorder="1" applyAlignment="1">
      <alignment horizontal="center"/>
    </xf>
    <xf numFmtId="0" fontId="2" fillId="0" borderId="0" xfId="4" applyNumberFormat="1" applyFont="1" applyFill="1" applyBorder="1" applyAlignment="1">
      <alignment horizontal="center" wrapText="1"/>
    </xf>
    <xf numFmtId="0" fontId="4" fillId="0" borderId="0" xfId="4" applyFont="1" applyFill="1" applyBorder="1" applyAlignment="1">
      <alignment horizontal="center"/>
    </xf>
    <xf numFmtId="4" fontId="4" fillId="0" borderId="0" xfId="4" applyNumberFormat="1" applyFont="1" applyFill="1" applyBorder="1"/>
    <xf numFmtId="0" fontId="4" fillId="0" borderId="0" xfId="4" applyFont="1" applyFill="1" applyBorder="1" applyAlignment="1">
      <alignment horizontal="center" vertical="top" wrapText="1"/>
    </xf>
    <xf numFmtId="0" fontId="5" fillId="0" borderId="0" xfId="0" applyFont="1" applyBorder="1" applyAlignment="1">
      <alignment horizontal="justify" vertical="top" wrapText="1"/>
    </xf>
    <xf numFmtId="0" fontId="5" fillId="0" borderId="0" xfId="0" applyFont="1" applyBorder="1" applyAlignment="1">
      <alignment horizontal="justify" vertical="center" wrapText="1"/>
    </xf>
    <xf numFmtId="4" fontId="2" fillId="0" borderId="0" xfId="4" applyNumberFormat="1" applyFont="1" applyFill="1" applyBorder="1" applyAlignment="1">
      <alignment horizontal="right"/>
    </xf>
    <xf numFmtId="0" fontId="2" fillId="0" borderId="0" xfId="4" applyFont="1" applyFill="1" applyBorder="1" applyAlignment="1">
      <alignment horizontal="center" vertical="top" wrapText="1"/>
    </xf>
    <xf numFmtId="0" fontId="4" fillId="0" borderId="0" xfId="0" applyNumberFormat="1" applyFont="1" applyFill="1" applyBorder="1" applyAlignment="1" applyProtection="1">
      <alignment horizontal="justify" vertical="center" wrapText="1"/>
    </xf>
    <xf numFmtId="0" fontId="4" fillId="0" borderId="2" xfId="4" applyFont="1" applyFill="1" applyBorder="1" applyAlignment="1">
      <alignment horizontal="center" vertical="top" wrapText="1"/>
    </xf>
    <xf numFmtId="4" fontId="4" fillId="0" borderId="2" xfId="4" applyNumberFormat="1" applyFont="1" applyFill="1" applyBorder="1"/>
    <xf numFmtId="4" fontId="4" fillId="0" borderId="3" xfId="4" applyNumberFormat="1" applyFont="1" applyFill="1" applyBorder="1"/>
    <xf numFmtId="0" fontId="5" fillId="0" borderId="2" xfId="0" applyFont="1" applyBorder="1" applyAlignment="1">
      <alignment horizontal="justify" vertical="center" wrapText="1"/>
    </xf>
    <xf numFmtId="2" fontId="4" fillId="0" borderId="2" xfId="0" applyNumberFormat="1" applyFont="1" applyFill="1" applyBorder="1"/>
    <xf numFmtId="0" fontId="2" fillId="4" borderId="1" xfId="4" applyFont="1" applyFill="1" applyBorder="1" applyAlignment="1">
      <alignment horizontal="center"/>
    </xf>
    <xf numFmtId="4" fontId="2" fillId="3" borderId="1" xfId="4" applyNumberFormat="1" applyFont="1" applyFill="1" applyBorder="1" applyAlignment="1">
      <alignment horizontal="center"/>
    </xf>
    <xf numFmtId="4" fontId="2" fillId="3" borderId="1" xfId="4" applyNumberFormat="1" applyFont="1" applyFill="1" applyBorder="1" applyAlignment="1">
      <alignment horizontal="right"/>
    </xf>
    <xf numFmtId="0" fontId="2" fillId="0" borderId="2" xfId="4" applyFont="1" applyFill="1" applyBorder="1" applyAlignment="1">
      <alignment horizontal="center" vertical="top" wrapText="1"/>
    </xf>
    <xf numFmtId="0" fontId="4" fillId="0" borderId="2" xfId="0" applyNumberFormat="1" applyFont="1" applyFill="1" applyBorder="1" applyAlignment="1" applyProtection="1">
      <alignment horizontal="justify" vertical="center" wrapText="1"/>
    </xf>
    <xf numFmtId="4" fontId="2" fillId="0" borderId="2" xfId="4" applyNumberFormat="1" applyFont="1" applyFill="1" applyBorder="1" applyAlignment="1">
      <alignment horizontal="right"/>
    </xf>
    <xf numFmtId="0" fontId="4" fillId="0" borderId="2" xfId="4" applyFont="1" applyFill="1" applyBorder="1" applyAlignment="1">
      <alignment horizontal="center"/>
    </xf>
    <xf numFmtId="0" fontId="2" fillId="3" borderId="2" xfId="1" applyFont="1" applyFill="1" applyBorder="1" applyAlignment="1">
      <alignment horizontal="justify"/>
    </xf>
    <xf numFmtId="4" fontId="2" fillId="3" borderId="2" xfId="1" applyNumberFormat="1" applyFont="1" applyFill="1" applyBorder="1"/>
    <xf numFmtId="0" fontId="4" fillId="0" borderId="0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center" wrapText="1"/>
    </xf>
    <xf numFmtId="0" fontId="4" fillId="0" borderId="0" xfId="4" applyFont="1" applyFill="1" applyBorder="1" applyAlignment="1">
      <alignment horizontal="center" wrapText="1"/>
    </xf>
    <xf numFmtId="4" fontId="9" fillId="0" borderId="0" xfId="4" applyNumberFormat="1" applyFont="1" applyFill="1" applyBorder="1"/>
    <xf numFmtId="0" fontId="0" fillId="4" borderId="1" xfId="0" applyFill="1" applyBorder="1"/>
    <xf numFmtId="0" fontId="6" fillId="4" borderId="1" xfId="0" applyFont="1" applyFill="1" applyBorder="1"/>
    <xf numFmtId="0" fontId="15" fillId="4" borderId="1" xfId="0" applyFont="1" applyFill="1" applyBorder="1"/>
    <xf numFmtId="0" fontId="5" fillId="3" borderId="3" xfId="0" applyFont="1" applyFill="1" applyBorder="1" applyAlignment="1">
      <alignment horizontal="center"/>
    </xf>
    <xf numFmtId="0" fontId="8" fillId="3" borderId="3" xfId="1" applyFont="1" applyFill="1" applyBorder="1"/>
    <xf numFmtId="4" fontId="8" fillId="3" borderId="3" xfId="1" applyNumberFormat="1" applyFont="1" applyFill="1" applyBorder="1"/>
    <xf numFmtId="4" fontId="2" fillId="3" borderId="3" xfId="1" applyNumberFormat="1" applyFont="1" applyFill="1" applyBorder="1"/>
    <xf numFmtId="0" fontId="5" fillId="3" borderId="3" xfId="0" applyFont="1" applyFill="1" applyBorder="1"/>
    <xf numFmtId="0" fontId="2" fillId="3" borderId="3" xfId="1" applyFont="1" applyFill="1" applyBorder="1" applyAlignment="1">
      <alignment wrapText="1"/>
    </xf>
    <xf numFmtId="0" fontId="4" fillId="0" borderId="2" xfId="0" applyFont="1" applyBorder="1" applyAlignment="1">
      <alignment horizontal="justify" vertical="center" wrapText="1"/>
    </xf>
    <xf numFmtId="0" fontId="5" fillId="0" borderId="0" xfId="0" applyFont="1" applyBorder="1" applyAlignment="1">
      <alignment vertical="center" wrapText="1"/>
    </xf>
    <xf numFmtId="0" fontId="0" fillId="0" borderId="0" xfId="0" applyFill="1" applyBorder="1" applyAlignment="1"/>
    <xf numFmtId="0" fontId="4" fillId="0" borderId="0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center"/>
    </xf>
    <xf numFmtId="0" fontId="11" fillId="4" borderId="1" xfId="0" applyFont="1" applyFill="1" applyBorder="1"/>
    <xf numFmtId="0" fontId="10" fillId="4" borderId="1" xfId="0" applyFont="1" applyFill="1" applyBorder="1"/>
    <xf numFmtId="0" fontId="11" fillId="0" borderId="0" xfId="0" applyFont="1"/>
    <xf numFmtId="4" fontId="2" fillId="0" borderId="2" xfId="0" applyNumberFormat="1" applyFont="1" applyFill="1" applyBorder="1"/>
    <xf numFmtId="0" fontId="4" fillId="0" borderId="2" xfId="0" applyFont="1" applyBorder="1"/>
    <xf numFmtId="0" fontId="4" fillId="0" borderId="2" xfId="0" applyNumberFormat="1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2" fontId="4" fillId="0" borderId="0" xfId="0" applyNumberFormat="1" applyFont="1" applyFill="1" applyBorder="1"/>
    <xf numFmtId="4" fontId="4" fillId="0" borderId="0" xfId="0" applyNumberFormat="1" applyFont="1" applyFill="1" applyBorder="1"/>
    <xf numFmtId="4" fontId="2" fillId="0" borderId="0" xfId="0" applyNumberFormat="1" applyFont="1" applyFill="1" applyBorder="1"/>
    <xf numFmtId="0" fontId="4" fillId="0" borderId="0" xfId="0" applyFont="1" applyBorder="1"/>
    <xf numFmtId="4" fontId="11" fillId="0" borderId="0" xfId="0" applyNumberFormat="1" applyFont="1" applyFill="1" applyBorder="1"/>
    <xf numFmtId="0" fontId="10" fillId="0" borderId="0" xfId="0" applyFont="1"/>
    <xf numFmtId="0" fontId="13" fillId="0" borderId="0" xfId="5" applyFont="1" applyFill="1" applyBorder="1" applyAlignment="1">
      <alignment horizontal="center"/>
    </xf>
    <xf numFmtId="4" fontId="10" fillId="0" borderId="0" xfId="0" applyNumberFormat="1" applyFont="1" applyFill="1" applyBorder="1"/>
    <xf numFmtId="0" fontId="4" fillId="0" borderId="3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/>
    </xf>
    <xf numFmtId="2" fontId="4" fillId="0" borderId="3" xfId="0" applyNumberFormat="1" applyFont="1" applyFill="1" applyBorder="1"/>
    <xf numFmtId="0" fontId="4" fillId="0" borderId="3" xfId="0" applyFont="1" applyBorder="1"/>
    <xf numFmtId="4" fontId="4" fillId="0" borderId="3" xfId="0" applyNumberFormat="1" applyFont="1" applyFill="1" applyBorder="1"/>
    <xf numFmtId="4" fontId="2" fillId="0" borderId="3" xfId="0" applyNumberFormat="1" applyFont="1" applyFill="1" applyBorder="1"/>
    <xf numFmtId="0" fontId="4" fillId="3" borderId="2" xfId="0" applyNumberFormat="1" applyFont="1" applyFill="1" applyBorder="1" applyAlignment="1">
      <alignment horizontal="center"/>
    </xf>
    <xf numFmtId="0" fontId="4" fillId="3" borderId="2" xfId="1" applyFont="1" applyFill="1" applyBorder="1" applyAlignment="1">
      <alignment horizontal="center"/>
    </xf>
    <xf numFmtId="4" fontId="4" fillId="3" borderId="2" xfId="1" applyNumberFormat="1" applyFont="1" applyFill="1" applyBorder="1"/>
    <xf numFmtId="0" fontId="4" fillId="3" borderId="2" xfId="0" applyFont="1" applyFill="1" applyBorder="1"/>
    <xf numFmtId="0" fontId="16" fillId="0" borderId="0" xfId="0" applyFont="1" applyAlignment="1">
      <alignment horizontal="justify"/>
    </xf>
    <xf numFmtId="0" fontId="4" fillId="0" borderId="4" xfId="4" applyFont="1" applyFill="1" applyBorder="1" applyAlignment="1">
      <alignment horizontal="center" vertical="top" wrapText="1"/>
    </xf>
    <xf numFmtId="0" fontId="5" fillId="0" borderId="3" xfId="0" applyFont="1" applyBorder="1" applyAlignment="1">
      <alignment horizontal="justify" vertical="center" wrapText="1"/>
    </xf>
    <xf numFmtId="0" fontId="4" fillId="0" borderId="3" xfId="4" applyFont="1" applyFill="1" applyBorder="1" applyAlignment="1">
      <alignment horizontal="center"/>
    </xf>
    <xf numFmtId="4" fontId="9" fillId="0" borderId="3" xfId="4" applyNumberFormat="1" applyFont="1" applyFill="1" applyBorder="1"/>
    <xf numFmtId="4" fontId="2" fillId="0" borderId="3" xfId="4" applyNumberFormat="1" applyFont="1" applyFill="1" applyBorder="1" applyAlignment="1">
      <alignment horizontal="right"/>
    </xf>
    <xf numFmtId="4" fontId="4" fillId="0" borderId="5" xfId="4" applyNumberFormat="1" applyFont="1" applyFill="1" applyBorder="1"/>
    <xf numFmtId="0" fontId="4" fillId="3" borderId="1" xfId="4" applyFont="1" applyFill="1" applyBorder="1" applyAlignment="1">
      <alignment horizontal="center" vertical="top" wrapText="1"/>
    </xf>
    <xf numFmtId="0" fontId="4" fillId="0" borderId="0" xfId="4" applyNumberFormat="1" applyFont="1" applyFill="1" applyBorder="1" applyAlignment="1">
      <alignment horizontal="justify" vertical="top" wrapText="1"/>
    </xf>
    <xf numFmtId="0" fontId="4" fillId="0" borderId="0" xfId="5" applyNumberFormat="1" applyFont="1" applyFill="1" applyBorder="1" applyAlignment="1">
      <alignment horizontal="justify" vertical="top" wrapText="1"/>
    </xf>
    <xf numFmtId="2" fontId="13" fillId="0" borderId="2" xfId="0" applyNumberFormat="1" applyFont="1" applyBorder="1"/>
    <xf numFmtId="0" fontId="13" fillId="0" borderId="2" xfId="0" applyFont="1" applyBorder="1"/>
    <xf numFmtId="0" fontId="4" fillId="0" borderId="0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2" fontId="0" fillId="0" borderId="0" xfId="0" applyNumberFormat="1" applyFill="1" applyBorder="1" applyAlignment="1"/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4" fontId="0" fillId="0" borderId="7" xfId="0" applyNumberFormat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4" fontId="17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top"/>
    </xf>
    <xf numFmtId="0" fontId="0" fillId="0" borderId="0" xfId="0" applyAlignment="1">
      <alignment horizontal="justify" vertical="justify" wrapText="1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" fontId="17" fillId="0" borderId="0" xfId="0" applyNumberFormat="1" applyFont="1"/>
    <xf numFmtId="4" fontId="19" fillId="0" borderId="0" xfId="0" applyNumberFormat="1" applyFont="1"/>
    <xf numFmtId="0" fontId="18" fillId="0" borderId="0" xfId="0" applyFont="1"/>
    <xf numFmtId="0" fontId="4" fillId="0" borderId="0" xfId="0" applyFont="1" applyAlignment="1">
      <alignment horizontal="justify" vertical="justify" wrapText="1"/>
    </xf>
    <xf numFmtId="0" fontId="4" fillId="0" borderId="0" xfId="0" applyFont="1" applyAlignment="1">
      <alignment horizontal="center"/>
    </xf>
    <xf numFmtId="4" fontId="4" fillId="0" borderId="0" xfId="0" applyNumberFormat="1" applyFont="1" applyAlignment="1">
      <alignment horizontal="right"/>
    </xf>
    <xf numFmtId="0" fontId="21" fillId="0" borderId="9" xfId="0" applyFont="1" applyBorder="1" applyAlignment="1">
      <alignment horizontal="right" vertical="top"/>
    </xf>
    <xf numFmtId="0" fontId="21" fillId="0" borderId="10" xfId="0" applyFont="1" applyBorder="1" applyAlignment="1">
      <alignment horizontal="justify" vertical="justify" wrapText="1"/>
    </xf>
    <xf numFmtId="0" fontId="21" fillId="0" borderId="10" xfId="0" applyFont="1" applyBorder="1" applyAlignment="1">
      <alignment horizontal="center"/>
    </xf>
    <xf numFmtId="4" fontId="21" fillId="0" borderId="10" xfId="0" applyNumberFormat="1" applyFont="1" applyBorder="1" applyAlignment="1">
      <alignment horizontal="right"/>
    </xf>
    <xf numFmtId="164" fontId="21" fillId="0" borderId="11" xfId="0" applyNumberFormat="1" applyFont="1" applyBorder="1" applyAlignment="1">
      <alignment horizontal="right"/>
    </xf>
    <xf numFmtId="16" fontId="0" fillId="0" borderId="0" xfId="0" applyNumberFormat="1" applyAlignment="1">
      <alignment horizontal="right" vertical="top"/>
    </xf>
    <xf numFmtId="0" fontId="4" fillId="0" borderId="0" xfId="0" applyFont="1" applyAlignment="1">
      <alignment horizontal="right" vertical="top"/>
    </xf>
    <xf numFmtId="44" fontId="0" fillId="0" borderId="0" xfId="10" applyFont="1"/>
    <xf numFmtId="0" fontId="2" fillId="0" borderId="0" xfId="4" applyNumberFormat="1" applyFont="1" applyFill="1" applyBorder="1" applyAlignment="1">
      <alignment horizontal="justify" vertical="center" wrapText="1"/>
    </xf>
    <xf numFmtId="0" fontId="6" fillId="0" borderId="0" xfId="0" applyFont="1" applyBorder="1" applyAlignment="1">
      <alignment horizontal="justify" vertical="center" wrapText="1"/>
    </xf>
    <xf numFmtId="4" fontId="4" fillId="0" borderId="0" xfId="4" applyNumberFormat="1" applyFont="1" applyFill="1" applyBorder="1" applyProtection="1">
      <protection locked="0"/>
    </xf>
    <xf numFmtId="4" fontId="4" fillId="0" borderId="2" xfId="4" applyNumberFormat="1" applyFont="1" applyFill="1" applyBorder="1" applyProtection="1">
      <protection locked="0"/>
    </xf>
    <xf numFmtId="2" fontId="13" fillId="0" borderId="0" xfId="0" applyNumberFormat="1" applyFont="1" applyBorder="1"/>
    <xf numFmtId="0" fontId="13" fillId="0" borderId="0" xfId="0" applyFont="1" applyBorder="1"/>
    <xf numFmtId="0" fontId="13" fillId="0" borderId="2" xfId="0" applyFont="1" applyBorder="1" applyProtection="1">
      <protection locked="0"/>
    </xf>
    <xf numFmtId="4" fontId="0" fillId="0" borderId="0" xfId="0" applyNumberFormat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44" fontId="0" fillId="0" borderId="0" xfId="10" applyFont="1" applyBorder="1" applyAlignment="1">
      <alignment vertical="center"/>
    </xf>
    <xf numFmtId="0" fontId="0" fillId="3" borderId="12" xfId="0" applyFill="1" applyBorder="1" applyAlignment="1">
      <alignment vertical="center"/>
    </xf>
    <xf numFmtId="44" fontId="0" fillId="3" borderId="13" xfId="10" applyFont="1" applyFill="1" applyBorder="1" applyAlignment="1">
      <alignment vertical="center"/>
    </xf>
    <xf numFmtId="0" fontId="0" fillId="0" borderId="14" xfId="0" applyBorder="1" applyAlignment="1">
      <alignment vertical="center"/>
    </xf>
    <xf numFmtId="44" fontId="0" fillId="0" borderId="15" xfId="10" applyFont="1" applyBorder="1" applyAlignment="1">
      <alignment vertical="center"/>
    </xf>
    <xf numFmtId="0" fontId="15" fillId="0" borderId="16" xfId="0" applyFont="1" applyBorder="1" applyAlignment="1">
      <alignment vertical="center"/>
    </xf>
    <xf numFmtId="44" fontId="15" fillId="0" borderId="17" xfId="10" applyFont="1" applyBorder="1" applyAlignment="1">
      <alignment vertical="center"/>
    </xf>
    <xf numFmtId="0" fontId="15" fillId="0" borderId="18" xfId="0" applyFont="1" applyBorder="1" applyAlignment="1">
      <alignment vertical="center"/>
    </xf>
    <xf numFmtId="0" fontId="15" fillId="0" borderId="20" xfId="0" applyFont="1" applyBorder="1" applyAlignment="1">
      <alignment vertical="center"/>
    </xf>
    <xf numFmtId="44" fontId="15" fillId="0" borderId="21" xfId="10" applyFont="1" applyBorder="1" applyAlignment="1">
      <alignment vertical="center"/>
    </xf>
    <xf numFmtId="0" fontId="18" fillId="3" borderId="0" xfId="0" applyFont="1" applyFill="1" applyAlignment="1">
      <alignment horizontal="right" vertical="top"/>
    </xf>
    <xf numFmtId="0" fontId="18" fillId="3" borderId="0" xfId="0" applyFont="1" applyFill="1" applyAlignment="1">
      <alignment horizontal="justify" vertical="justify" wrapText="1"/>
    </xf>
    <xf numFmtId="0" fontId="18" fillId="3" borderId="0" xfId="0" applyFont="1" applyFill="1" applyAlignment="1">
      <alignment horizontal="center"/>
    </xf>
    <xf numFmtId="4" fontId="18" fillId="3" borderId="0" xfId="0" applyNumberFormat="1" applyFont="1" applyFill="1" applyAlignment="1">
      <alignment horizontal="right"/>
    </xf>
    <xf numFmtId="164" fontId="18" fillId="3" borderId="0" xfId="0" applyNumberFormat="1" applyFont="1" applyFill="1" applyAlignment="1">
      <alignment horizontal="right"/>
    </xf>
    <xf numFmtId="0" fontId="0" fillId="5" borderId="0" xfId="0" applyFill="1" applyAlignment="1">
      <alignment horizontal="center"/>
    </xf>
    <xf numFmtId="4" fontId="0" fillId="5" borderId="0" xfId="0" applyNumberFormat="1" applyFill="1" applyAlignment="1">
      <alignment horizontal="right"/>
    </xf>
    <xf numFmtId="164" fontId="24" fillId="5" borderId="0" xfId="0" applyNumberFormat="1" applyFont="1" applyFill="1" applyAlignment="1">
      <alignment horizontal="right"/>
    </xf>
    <xf numFmtId="0" fontId="6" fillId="3" borderId="4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2" fillId="3" borderId="4" xfId="4" applyNumberFormat="1" applyFont="1" applyFill="1" applyBorder="1" applyAlignment="1">
      <alignment horizontal="left" vertical="top" wrapText="1"/>
    </xf>
    <xf numFmtId="0" fontId="2" fillId="3" borderId="3" xfId="4" applyNumberFormat="1" applyFont="1" applyFill="1" applyBorder="1" applyAlignment="1">
      <alignment horizontal="left" vertical="top" wrapText="1"/>
    </xf>
    <xf numFmtId="0" fontId="2" fillId="3" borderId="5" xfId="4" applyNumberFormat="1" applyFont="1" applyFill="1" applyBorder="1" applyAlignment="1">
      <alignment horizontal="left" vertical="top" wrapText="1"/>
    </xf>
    <xf numFmtId="0" fontId="22" fillId="5" borderId="0" xfId="0" applyFont="1" applyFill="1" applyAlignment="1">
      <alignment horizontal="center" vertical="top"/>
    </xf>
    <xf numFmtId="0" fontId="25" fillId="5" borderId="0" xfId="0" applyFont="1" applyFill="1" applyAlignment="1">
      <alignment horizontal="center" vertical="top"/>
    </xf>
    <xf numFmtId="0" fontId="22" fillId="3" borderId="0" xfId="0" applyFont="1" applyFill="1" applyAlignment="1">
      <alignment horizontal="center"/>
    </xf>
    <xf numFmtId="44" fontId="15" fillId="0" borderId="19" xfId="10" applyFont="1" applyBorder="1" applyAlignment="1" applyProtection="1">
      <alignment vertical="center"/>
      <protection locked="0"/>
    </xf>
  </cellXfs>
  <cellStyles count="11">
    <cellStyle name="Neutral 10" xfId="2"/>
    <cellStyle name="Neutralno" xfId="1" builtinId="28"/>
    <cellStyle name="Normal 140" xfId="4"/>
    <cellStyle name="Normal 3 10" xfId="3"/>
    <cellStyle name="Obično" xfId="0" builtinId="0"/>
    <cellStyle name="Obično 2" xfId="6"/>
    <cellStyle name="Obično 31" xfId="5"/>
    <cellStyle name="Obično 4" xfId="8"/>
    <cellStyle name="Valuta" xfId="10" builtinId="4"/>
    <cellStyle name="Zarez 2" xfId="7"/>
    <cellStyle name="Zarez 3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zoomScale="115" zoomScaleNormal="115" workbookViewId="0">
      <selection activeCell="F14" sqref="F14"/>
    </sheetView>
  </sheetViews>
  <sheetFormatPr defaultColWidth="9.140625" defaultRowHeight="15"/>
  <cols>
    <col min="1" max="1" width="5.140625" style="57" bestFit="1" customWidth="1"/>
    <col min="2" max="2" width="45.85546875" style="81" customWidth="1"/>
    <col min="3" max="3" width="5.42578125" style="57" customWidth="1"/>
    <col min="4" max="4" width="7.42578125" style="57" customWidth="1"/>
    <col min="5" max="5" width="10.140625" style="57" customWidth="1"/>
    <col min="6" max="6" width="10.140625" style="67" bestFit="1" customWidth="1"/>
    <col min="7" max="7" width="9.5703125" style="57" bestFit="1" customWidth="1"/>
    <col min="8" max="8" width="42.7109375" style="57" customWidth="1"/>
    <col min="9" max="9" width="9.140625" style="57"/>
    <col min="10" max="10" width="53" style="57" customWidth="1"/>
    <col min="11" max="16384" width="9.140625" style="57"/>
  </cols>
  <sheetData>
    <row r="1" spans="1:7">
      <c r="A1" s="55"/>
      <c r="B1" s="42" t="s">
        <v>35</v>
      </c>
      <c r="C1" s="55"/>
      <c r="D1" s="55"/>
      <c r="E1" s="55"/>
      <c r="F1" s="56"/>
      <c r="G1" s="55"/>
    </row>
    <row r="2" spans="1:7">
      <c r="A2" s="11"/>
      <c r="B2" s="12" t="s">
        <v>77</v>
      </c>
      <c r="C2" s="13"/>
      <c r="D2" s="13"/>
      <c r="E2" s="13"/>
      <c r="F2" s="28"/>
      <c r="G2" s="13"/>
    </row>
    <row r="3" spans="1:7">
      <c r="A3" s="1" t="s">
        <v>0</v>
      </c>
      <c r="B3" s="9" t="s">
        <v>1</v>
      </c>
      <c r="C3" s="3" t="s">
        <v>2</v>
      </c>
      <c r="D3" s="3" t="s">
        <v>3</v>
      </c>
      <c r="E3" s="3" t="s">
        <v>4</v>
      </c>
      <c r="F3" s="29" t="s">
        <v>5</v>
      </c>
      <c r="G3" s="3" t="s">
        <v>6</v>
      </c>
    </row>
    <row r="4" spans="1:7">
      <c r="A4" s="5"/>
      <c r="B4" s="10" t="s">
        <v>10</v>
      </c>
      <c r="C4" s="3"/>
      <c r="D4" s="6"/>
      <c r="E4" s="6"/>
      <c r="F4" s="30"/>
      <c r="G4" s="6"/>
    </row>
    <row r="5" spans="1:7">
      <c r="A5" s="14"/>
      <c r="B5" s="89" t="s">
        <v>37</v>
      </c>
      <c r="C5" s="15"/>
      <c r="D5" s="16"/>
      <c r="E5" s="16"/>
      <c r="F5" s="20"/>
      <c r="G5" s="16"/>
    </row>
    <row r="6" spans="1:7" ht="76.5">
      <c r="A6" s="53"/>
      <c r="B6" s="37" t="s">
        <v>36</v>
      </c>
      <c r="C6" s="61"/>
      <c r="D6" s="62"/>
      <c r="E6" s="63"/>
      <c r="F6" s="64"/>
      <c r="G6" s="65"/>
    </row>
    <row r="7" spans="1:7">
      <c r="A7" s="60"/>
      <c r="B7" s="50" t="s">
        <v>7</v>
      </c>
      <c r="C7" s="54" t="s">
        <v>88</v>
      </c>
      <c r="D7" s="27">
        <v>620</v>
      </c>
      <c r="E7" s="124"/>
      <c r="F7" s="58">
        <f>D7*E7</f>
        <v>0</v>
      </c>
      <c r="G7" s="59"/>
    </row>
    <row r="8" spans="1:7">
      <c r="A8" s="53"/>
      <c r="B8" s="38"/>
      <c r="C8" s="61"/>
      <c r="D8" s="62"/>
      <c r="E8" s="16"/>
      <c r="F8" s="64"/>
      <c r="G8" s="65"/>
    </row>
    <row r="9" spans="1:7">
      <c r="A9" s="53"/>
      <c r="B9" s="38" t="s">
        <v>38</v>
      </c>
      <c r="C9" s="61"/>
      <c r="D9" s="62"/>
      <c r="E9" s="16"/>
      <c r="F9" s="64"/>
      <c r="G9" s="65"/>
    </row>
    <row r="10" spans="1:7" ht="38.25">
      <c r="A10" s="60"/>
      <c r="B10" s="50" t="s">
        <v>41</v>
      </c>
      <c r="C10" s="54" t="s">
        <v>87</v>
      </c>
      <c r="D10" s="91">
        <v>5</v>
      </c>
      <c r="E10" s="127"/>
      <c r="F10" s="58">
        <f>D10*E10</f>
        <v>0</v>
      </c>
      <c r="G10" s="92"/>
    </row>
    <row r="11" spans="1:7">
      <c r="A11" s="53"/>
      <c r="B11" s="38"/>
      <c r="C11" s="61"/>
      <c r="D11" s="125"/>
      <c r="E11" s="126"/>
      <c r="F11" s="64"/>
      <c r="G11" s="126"/>
    </row>
    <row r="12" spans="1:7">
      <c r="A12" s="53"/>
      <c r="B12" s="90" t="s">
        <v>39</v>
      </c>
      <c r="C12" s="61"/>
      <c r="D12" s="62"/>
      <c r="E12" s="16"/>
      <c r="F12" s="64"/>
      <c r="G12" s="65"/>
    </row>
    <row r="13" spans="1:7" ht="51">
      <c r="A13" s="53"/>
      <c r="B13" s="93" t="s">
        <v>24</v>
      </c>
      <c r="C13" s="68"/>
      <c r="D13" s="66"/>
      <c r="E13" s="66"/>
      <c r="F13" s="69"/>
      <c r="G13" s="65"/>
    </row>
    <row r="14" spans="1:7" ht="51">
      <c r="A14" s="60"/>
      <c r="B14" s="94" t="s">
        <v>42</v>
      </c>
      <c r="C14" s="54" t="s">
        <v>87</v>
      </c>
      <c r="D14" s="27">
        <v>10</v>
      </c>
      <c r="E14" s="124"/>
      <c r="F14" s="58">
        <f>D14*E14</f>
        <v>0</v>
      </c>
      <c r="G14" s="59"/>
    </row>
    <row r="15" spans="1:7">
      <c r="A15" s="53"/>
      <c r="B15" s="93"/>
      <c r="C15" s="61"/>
      <c r="D15" s="62"/>
      <c r="E15" s="16"/>
      <c r="F15" s="64"/>
      <c r="G15" s="65"/>
    </row>
    <row r="16" spans="1:7">
      <c r="A16" s="53"/>
      <c r="B16" s="38" t="s">
        <v>40</v>
      </c>
      <c r="C16" s="61"/>
      <c r="D16" s="62"/>
      <c r="E16" s="16"/>
      <c r="F16" s="64"/>
      <c r="G16" s="65"/>
    </row>
    <row r="17" spans="1:7" ht="63.75">
      <c r="A17" s="53"/>
      <c r="B17" s="37" t="s">
        <v>25</v>
      </c>
      <c r="C17" s="15"/>
      <c r="D17" s="16"/>
      <c r="E17" s="16"/>
      <c r="F17" s="20"/>
      <c r="G17" s="16"/>
    </row>
    <row r="18" spans="1:7">
      <c r="A18" s="31"/>
      <c r="B18" s="32" t="s">
        <v>20</v>
      </c>
      <c r="C18" s="54" t="s">
        <v>87</v>
      </c>
      <c r="D18" s="24">
        <v>130</v>
      </c>
      <c r="E18" s="124"/>
      <c r="F18" s="33">
        <f>D18*E18</f>
        <v>0</v>
      </c>
      <c r="G18" s="24"/>
    </row>
    <row r="19" spans="1:7">
      <c r="A19" s="70"/>
      <c r="B19" s="71"/>
      <c r="C19" s="72"/>
      <c r="D19" s="73"/>
      <c r="E19" s="75"/>
      <c r="F19" s="76"/>
      <c r="G19" s="74"/>
    </row>
    <row r="20" spans="1:7">
      <c r="A20" s="77"/>
      <c r="B20" s="35" t="s">
        <v>91</v>
      </c>
      <c r="C20" s="78"/>
      <c r="D20" s="79"/>
      <c r="E20" s="79"/>
      <c r="F20" s="36">
        <f>SUM(F6:F18)</f>
        <v>0</v>
      </c>
      <c r="G20" s="80"/>
    </row>
  </sheetData>
  <sheetProtection password="ED02" sheet="1" objects="1" scenarios="1"/>
  <pageMargins left="0.32" right="0.2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9"/>
  <sheetViews>
    <sheetView zoomScaleNormal="100" workbookViewId="0">
      <selection activeCell="B6" sqref="B6"/>
    </sheetView>
  </sheetViews>
  <sheetFormatPr defaultRowHeight="15"/>
  <cols>
    <col min="1" max="1" width="5.7109375" customWidth="1"/>
    <col min="2" max="2" width="64" customWidth="1"/>
    <col min="3" max="3" width="5.85546875" customWidth="1"/>
    <col min="4" max="4" width="6.5703125" customWidth="1"/>
    <col min="5" max="5" width="9.28515625" customWidth="1"/>
    <col min="6" max="6" width="10.5703125" customWidth="1"/>
    <col min="7" max="7" width="8.140625" customWidth="1"/>
  </cols>
  <sheetData>
    <row r="1" spans="1:7">
      <c r="A1" s="41"/>
      <c r="B1" s="42" t="s">
        <v>35</v>
      </c>
      <c r="C1" s="41"/>
      <c r="D1" s="41"/>
      <c r="E1" s="41"/>
      <c r="F1" s="43"/>
      <c r="G1" s="41"/>
    </row>
    <row r="2" spans="1:7">
      <c r="A2" s="11"/>
      <c r="B2" s="12" t="s">
        <v>27</v>
      </c>
      <c r="C2" s="13"/>
      <c r="D2" s="13"/>
      <c r="E2" s="13"/>
      <c r="F2" s="13"/>
      <c r="G2" s="13"/>
    </row>
    <row r="3" spans="1:7">
      <c r="A3" s="7" t="s">
        <v>0</v>
      </c>
      <c r="B3" s="2" t="s">
        <v>1</v>
      </c>
      <c r="C3" s="3" t="s">
        <v>2</v>
      </c>
      <c r="D3" s="3" t="s">
        <v>3</v>
      </c>
      <c r="E3" s="3" t="s">
        <v>4</v>
      </c>
      <c r="F3" s="4" t="s">
        <v>5</v>
      </c>
      <c r="G3" s="3" t="s">
        <v>6</v>
      </c>
    </row>
    <row r="4" spans="1:7">
      <c r="A4" s="8"/>
      <c r="B4" s="151" t="s">
        <v>29</v>
      </c>
      <c r="C4" s="152"/>
      <c r="D4" s="152"/>
      <c r="E4" s="152"/>
      <c r="F4" s="152"/>
      <c r="G4" s="153"/>
    </row>
    <row r="5" spans="1:7">
      <c r="A5" s="17"/>
      <c r="B5" s="121" t="s">
        <v>28</v>
      </c>
      <c r="C5" s="15"/>
      <c r="D5" s="16"/>
      <c r="E5" s="16"/>
      <c r="F5" s="20"/>
      <c r="G5" s="16"/>
    </row>
    <row r="6" spans="1:7" ht="204">
      <c r="A6" s="17"/>
      <c r="B6" s="38" t="s">
        <v>92</v>
      </c>
      <c r="C6" s="15"/>
      <c r="D6" s="16"/>
      <c r="E6" s="123"/>
      <c r="F6" s="20"/>
      <c r="G6" s="16"/>
    </row>
    <row r="7" spans="1:7" ht="25.5">
      <c r="A7" s="17"/>
      <c r="B7" s="26" t="s">
        <v>9</v>
      </c>
      <c r="C7" s="34" t="s">
        <v>8</v>
      </c>
      <c r="D7" s="24">
        <v>1</v>
      </c>
      <c r="E7" s="124"/>
      <c r="F7" s="33">
        <f>D7*E7</f>
        <v>0</v>
      </c>
      <c r="G7" s="24"/>
    </row>
    <row r="8" spans="1:7">
      <c r="A8" s="17"/>
      <c r="B8" s="19"/>
      <c r="C8" s="15"/>
      <c r="D8" s="16"/>
      <c r="E8" s="123"/>
      <c r="F8" s="20"/>
      <c r="G8" s="16"/>
    </row>
    <row r="9" spans="1:7">
      <c r="A9" s="17"/>
      <c r="B9" s="122" t="s">
        <v>11</v>
      </c>
      <c r="C9" s="15"/>
      <c r="D9" s="16"/>
      <c r="E9" s="123"/>
      <c r="F9" s="20"/>
      <c r="G9" s="16"/>
    </row>
    <row r="10" spans="1:7" ht="191.25">
      <c r="A10" s="17"/>
      <c r="B10" s="18" t="s">
        <v>82</v>
      </c>
      <c r="C10" s="15"/>
      <c r="D10" s="16"/>
      <c r="E10" s="123"/>
      <c r="F10" s="20"/>
      <c r="G10" s="16"/>
    </row>
    <row r="11" spans="1:7" ht="25.5">
      <c r="A11" s="23"/>
      <c r="B11" s="26" t="s">
        <v>9</v>
      </c>
      <c r="C11" s="34" t="s">
        <v>8</v>
      </c>
      <c r="D11" s="24">
        <v>1</v>
      </c>
      <c r="E11" s="124"/>
      <c r="F11" s="33">
        <f>D11*E11</f>
        <v>0</v>
      </c>
      <c r="G11" s="24"/>
    </row>
    <row r="12" spans="1:7">
      <c r="A12" s="17"/>
      <c r="B12" s="19"/>
      <c r="C12" s="15"/>
      <c r="D12" s="16"/>
      <c r="E12" s="123"/>
      <c r="F12" s="20"/>
      <c r="G12" s="16"/>
    </row>
    <row r="13" spans="1:7">
      <c r="A13" s="17"/>
      <c r="B13" s="122" t="s">
        <v>12</v>
      </c>
      <c r="C13" s="15"/>
      <c r="D13" s="16"/>
      <c r="E13" s="123"/>
      <c r="F13" s="20"/>
      <c r="G13" s="16"/>
    </row>
    <row r="14" spans="1:7" ht="191.25">
      <c r="A14" s="17"/>
      <c r="B14" s="19" t="s">
        <v>83</v>
      </c>
      <c r="C14" s="15"/>
      <c r="D14" s="16"/>
      <c r="E14" s="123"/>
      <c r="F14" s="20"/>
      <c r="G14" s="16"/>
    </row>
    <row r="15" spans="1:7" ht="25.5">
      <c r="A15" s="23"/>
      <c r="B15" s="26" t="s">
        <v>9</v>
      </c>
      <c r="C15" s="34" t="s">
        <v>8</v>
      </c>
      <c r="D15" s="24">
        <v>1</v>
      </c>
      <c r="E15" s="124"/>
      <c r="F15" s="33">
        <f>D15*E15</f>
        <v>0</v>
      </c>
      <c r="G15" s="24"/>
    </row>
    <row r="16" spans="1:7">
      <c r="A16" s="17"/>
      <c r="B16" s="19"/>
      <c r="C16" s="15"/>
      <c r="D16" s="16"/>
      <c r="E16" s="123"/>
      <c r="F16" s="20"/>
      <c r="G16" s="16"/>
    </row>
    <row r="17" spans="1:7">
      <c r="A17" s="39"/>
      <c r="B17" s="122" t="s">
        <v>21</v>
      </c>
      <c r="C17" s="15"/>
      <c r="D17" s="16"/>
      <c r="E17" s="16"/>
      <c r="F17" s="20"/>
      <c r="G17" s="16"/>
    </row>
    <row r="18" spans="1:7" ht="204">
      <c r="A18" s="17"/>
      <c r="B18" s="19" t="s">
        <v>84</v>
      </c>
      <c r="C18" s="15"/>
      <c r="D18" s="16"/>
      <c r="E18" s="123"/>
      <c r="F18" s="20"/>
      <c r="G18" s="16"/>
    </row>
    <row r="19" spans="1:7" ht="25.5">
      <c r="A19" s="23"/>
      <c r="B19" s="26" t="s">
        <v>9</v>
      </c>
      <c r="C19" s="34" t="s">
        <v>8</v>
      </c>
      <c r="D19" s="24">
        <v>1</v>
      </c>
      <c r="E19" s="124"/>
      <c r="F19" s="33">
        <f>D19*E19</f>
        <v>0</v>
      </c>
      <c r="G19" s="24"/>
    </row>
    <row r="20" spans="1:7">
      <c r="A20" s="23"/>
      <c r="B20" s="26"/>
      <c r="C20" s="34"/>
      <c r="D20" s="24"/>
      <c r="E20" s="124"/>
      <c r="F20" s="33"/>
      <c r="G20" s="24"/>
    </row>
    <row r="21" spans="1:7">
      <c r="A21" s="88"/>
      <c r="B21" s="148" t="s">
        <v>30</v>
      </c>
      <c r="C21" s="149"/>
      <c r="D21" s="149"/>
      <c r="E21" s="149"/>
      <c r="F21" s="149"/>
      <c r="G21" s="150"/>
    </row>
    <row r="22" spans="1:7">
      <c r="A22" s="82"/>
      <c r="B22" s="83" t="s">
        <v>32</v>
      </c>
      <c r="C22" s="84"/>
      <c r="D22" s="85"/>
      <c r="E22" s="25"/>
      <c r="F22" s="86"/>
      <c r="G22" s="87"/>
    </row>
    <row r="23" spans="1:7" ht="102">
      <c r="A23" s="17"/>
      <c r="B23" s="22" t="s">
        <v>31</v>
      </c>
      <c r="C23" s="15"/>
      <c r="D23" s="40"/>
      <c r="E23" s="16"/>
      <c r="F23" s="20"/>
      <c r="G23" s="16"/>
    </row>
    <row r="24" spans="1:7">
      <c r="A24" s="21"/>
      <c r="B24" s="22" t="s">
        <v>17</v>
      </c>
      <c r="C24" s="15"/>
      <c r="D24" s="40"/>
      <c r="E24" s="123"/>
      <c r="F24" s="20"/>
      <c r="G24" s="16"/>
    </row>
    <row r="25" spans="1:7">
      <c r="A25" s="31"/>
      <c r="B25" s="32" t="s">
        <v>22</v>
      </c>
      <c r="C25" s="34" t="s">
        <v>15</v>
      </c>
      <c r="D25" s="24">
        <v>90</v>
      </c>
      <c r="E25" s="124"/>
      <c r="F25" s="33">
        <f>D25*E25</f>
        <v>0</v>
      </c>
      <c r="G25" s="24"/>
    </row>
    <row r="26" spans="1:7">
      <c r="A26" s="21"/>
      <c r="B26" s="22"/>
      <c r="C26" s="15"/>
      <c r="D26" s="16"/>
      <c r="E26" s="123"/>
      <c r="F26" s="20"/>
      <c r="G26" s="16"/>
    </row>
    <row r="27" spans="1:7">
      <c r="A27" s="21"/>
      <c r="B27" s="22" t="s">
        <v>33</v>
      </c>
      <c r="C27" s="15"/>
      <c r="D27" s="16"/>
      <c r="E27" s="16"/>
      <c r="F27" s="20"/>
      <c r="G27" s="16"/>
    </row>
    <row r="28" spans="1:7" ht="63.75">
      <c r="A28" s="21"/>
      <c r="B28" s="19" t="s">
        <v>43</v>
      </c>
      <c r="C28" s="15"/>
      <c r="D28" s="40"/>
      <c r="E28" s="123"/>
      <c r="F28" s="20"/>
      <c r="G28" s="16"/>
    </row>
    <row r="29" spans="1:7">
      <c r="A29" s="21"/>
      <c r="B29" s="22" t="s">
        <v>18</v>
      </c>
      <c r="C29" s="15"/>
      <c r="D29" s="16"/>
      <c r="E29" s="123"/>
      <c r="F29" s="20"/>
      <c r="G29" s="16"/>
    </row>
    <row r="30" spans="1:7">
      <c r="A30" s="31"/>
      <c r="B30" s="32" t="s">
        <v>16</v>
      </c>
      <c r="C30" s="34" t="s">
        <v>8</v>
      </c>
      <c r="D30" s="24">
        <v>1</v>
      </c>
      <c r="E30" s="124"/>
      <c r="F30" s="33">
        <f>D30*E30</f>
        <v>0</v>
      </c>
      <c r="G30" s="24"/>
    </row>
    <row r="31" spans="1:7">
      <c r="A31" s="31"/>
      <c r="B31" s="32"/>
      <c r="C31" s="34"/>
      <c r="D31" s="24"/>
      <c r="E31" s="124"/>
      <c r="F31" s="33"/>
      <c r="G31" s="24"/>
    </row>
    <row r="32" spans="1:7">
      <c r="A32" s="88"/>
      <c r="B32" s="148" t="s">
        <v>34</v>
      </c>
      <c r="C32" s="149"/>
      <c r="D32" s="149"/>
      <c r="E32" s="149"/>
      <c r="F32" s="149"/>
      <c r="G32" s="150"/>
    </row>
    <row r="33" spans="1:7" ht="17.25" customHeight="1">
      <c r="A33" s="17"/>
      <c r="B33" s="22" t="s">
        <v>13</v>
      </c>
      <c r="C33" s="15"/>
      <c r="D33" s="16"/>
      <c r="E33" s="16"/>
      <c r="F33" s="20"/>
      <c r="G33" s="16"/>
    </row>
    <row r="34" spans="1:7" ht="38.25">
      <c r="A34" s="17"/>
      <c r="B34" s="22" t="s">
        <v>85</v>
      </c>
      <c r="C34" s="15"/>
      <c r="D34" s="16"/>
      <c r="E34" s="123"/>
      <c r="F34" s="20"/>
      <c r="G34" s="16"/>
    </row>
    <row r="35" spans="1:7" ht="25.5">
      <c r="A35" s="23"/>
      <c r="B35" s="26" t="s">
        <v>9</v>
      </c>
      <c r="C35" s="34" t="s">
        <v>8</v>
      </c>
      <c r="D35" s="24">
        <v>4</v>
      </c>
      <c r="E35" s="124"/>
      <c r="F35" s="33">
        <f>D35*E35</f>
        <v>0</v>
      </c>
      <c r="G35" s="24"/>
    </row>
    <row r="36" spans="1:7">
      <c r="A36" s="17"/>
      <c r="B36" s="19"/>
      <c r="C36" s="15"/>
      <c r="D36" s="16"/>
      <c r="E36" s="123"/>
      <c r="F36" s="20"/>
      <c r="G36" s="16"/>
    </row>
    <row r="37" spans="1:7">
      <c r="A37" s="17"/>
      <c r="B37" s="19" t="s">
        <v>14</v>
      </c>
      <c r="C37" s="15"/>
      <c r="D37" s="16"/>
      <c r="E37" s="123"/>
      <c r="F37" s="20"/>
      <c r="G37" s="16"/>
    </row>
    <row r="38" spans="1:7" ht="63.75">
      <c r="A38" s="21"/>
      <c r="B38" s="18" t="s">
        <v>23</v>
      </c>
      <c r="C38" s="15"/>
      <c r="D38" s="16"/>
      <c r="E38" s="123"/>
      <c r="F38" s="20"/>
      <c r="G38" s="16"/>
    </row>
    <row r="39" spans="1:7" ht="25.5">
      <c r="A39" s="31"/>
      <c r="B39" s="26" t="s">
        <v>9</v>
      </c>
      <c r="C39" s="34" t="s">
        <v>8</v>
      </c>
      <c r="D39" s="24">
        <v>21</v>
      </c>
      <c r="E39" s="124"/>
      <c r="F39" s="33">
        <f>D39*E39</f>
        <v>0</v>
      </c>
      <c r="G39" s="24"/>
    </row>
    <row r="40" spans="1:7">
      <c r="A40" s="21"/>
      <c r="B40" s="19"/>
      <c r="C40" s="15"/>
      <c r="D40" s="16"/>
      <c r="E40" s="123"/>
      <c r="F40" s="20"/>
      <c r="G40" s="16"/>
    </row>
    <row r="41" spans="1:7">
      <c r="A41" s="17"/>
      <c r="B41" s="19" t="s">
        <v>19</v>
      </c>
      <c r="C41" s="15"/>
      <c r="D41" s="16"/>
      <c r="E41" s="123"/>
      <c r="F41" s="20"/>
      <c r="G41" s="16"/>
    </row>
    <row r="42" spans="1:7" ht="25.5">
      <c r="A42" s="21"/>
      <c r="B42" s="51" t="s">
        <v>26</v>
      </c>
      <c r="C42" s="15"/>
      <c r="D42" s="16"/>
      <c r="E42" s="123"/>
      <c r="F42" s="20"/>
      <c r="G42" s="16"/>
    </row>
    <row r="43" spans="1:7" ht="38.25" customHeight="1">
      <c r="A43" s="31"/>
      <c r="B43" s="26" t="s">
        <v>9</v>
      </c>
      <c r="C43" s="34" t="s">
        <v>8</v>
      </c>
      <c r="D43" s="24">
        <v>3</v>
      </c>
      <c r="E43" s="124"/>
      <c r="F43" s="33">
        <f>D43*E43</f>
        <v>0</v>
      </c>
      <c r="G43" s="24"/>
    </row>
    <row r="44" spans="1:7" ht="38.25" customHeight="1">
      <c r="A44" s="31"/>
      <c r="B44" s="26"/>
      <c r="C44" s="34"/>
      <c r="D44" s="24"/>
      <c r="E44" s="124"/>
      <c r="F44" s="33"/>
      <c r="G44" s="24"/>
    </row>
    <row r="45" spans="1:7">
      <c r="A45" s="44"/>
      <c r="B45" s="49" t="s">
        <v>86</v>
      </c>
      <c r="C45" s="45"/>
      <c r="D45" s="46"/>
      <c r="E45" s="46"/>
      <c r="F45" s="47">
        <f>SUM(F6:F43)</f>
        <v>0</v>
      </c>
      <c r="G45" s="48"/>
    </row>
    <row r="46" spans="1:7" s="52" customFormat="1">
      <c r="F46" s="95"/>
    </row>
    <row r="47" spans="1:7" s="52" customFormat="1"/>
    <row r="48" spans="1:7" s="52" customFormat="1"/>
    <row r="49" s="52" customFormat="1"/>
  </sheetData>
  <sheetProtection password="ED02" sheet="1" objects="1" scenarios="1"/>
  <mergeCells count="3">
    <mergeCell ref="B32:G32"/>
    <mergeCell ref="B21:G21"/>
    <mergeCell ref="B4:G4"/>
  </mergeCells>
  <pageMargins left="0.19685039370078741" right="0.23622047244094491" top="0.74803149606299213" bottom="0.74803149606299213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4"/>
  <sheetViews>
    <sheetView workbookViewId="0">
      <selection activeCell="F33" sqref="F33"/>
    </sheetView>
  </sheetViews>
  <sheetFormatPr defaultRowHeight="15"/>
  <cols>
    <col min="1" max="1" width="7.7109375" style="102" customWidth="1"/>
    <col min="2" max="2" width="40.7109375" style="103" customWidth="1"/>
    <col min="3" max="3" width="8.7109375" style="104" customWidth="1"/>
    <col min="4" max="4" width="9.7109375" style="105" customWidth="1"/>
    <col min="5" max="5" width="10.7109375" style="105" customWidth="1"/>
    <col min="6" max="6" width="15.7109375" style="106" customWidth="1"/>
    <col min="7" max="8" width="10.7109375" style="107" customWidth="1"/>
    <col min="257" max="257" width="7.7109375" customWidth="1"/>
    <col min="258" max="258" width="40.7109375" customWidth="1"/>
    <col min="259" max="259" width="8.7109375" customWidth="1"/>
    <col min="260" max="260" width="9.7109375" customWidth="1"/>
    <col min="261" max="261" width="10.7109375" customWidth="1"/>
    <col min="262" max="262" width="15.7109375" customWidth="1"/>
    <col min="263" max="264" width="10.7109375" customWidth="1"/>
    <col min="513" max="513" width="7.7109375" customWidth="1"/>
    <col min="514" max="514" width="40.7109375" customWidth="1"/>
    <col min="515" max="515" width="8.7109375" customWidth="1"/>
    <col min="516" max="516" width="9.7109375" customWidth="1"/>
    <col min="517" max="517" width="10.7109375" customWidth="1"/>
    <col min="518" max="518" width="15.7109375" customWidth="1"/>
    <col min="519" max="520" width="10.7109375" customWidth="1"/>
    <col min="769" max="769" width="7.7109375" customWidth="1"/>
    <col min="770" max="770" width="40.7109375" customWidth="1"/>
    <col min="771" max="771" width="8.7109375" customWidth="1"/>
    <col min="772" max="772" width="9.7109375" customWidth="1"/>
    <col min="773" max="773" width="10.7109375" customWidth="1"/>
    <col min="774" max="774" width="15.7109375" customWidth="1"/>
    <col min="775" max="776" width="10.7109375" customWidth="1"/>
    <col min="1025" max="1025" width="7.7109375" customWidth="1"/>
    <col min="1026" max="1026" width="40.7109375" customWidth="1"/>
    <col min="1027" max="1027" width="8.7109375" customWidth="1"/>
    <col min="1028" max="1028" width="9.7109375" customWidth="1"/>
    <col min="1029" max="1029" width="10.7109375" customWidth="1"/>
    <col min="1030" max="1030" width="15.7109375" customWidth="1"/>
    <col min="1031" max="1032" width="10.7109375" customWidth="1"/>
    <col min="1281" max="1281" width="7.7109375" customWidth="1"/>
    <col min="1282" max="1282" width="40.7109375" customWidth="1"/>
    <col min="1283" max="1283" width="8.7109375" customWidth="1"/>
    <col min="1284" max="1284" width="9.7109375" customWidth="1"/>
    <col min="1285" max="1285" width="10.7109375" customWidth="1"/>
    <col min="1286" max="1286" width="15.7109375" customWidth="1"/>
    <col min="1287" max="1288" width="10.7109375" customWidth="1"/>
    <col min="1537" max="1537" width="7.7109375" customWidth="1"/>
    <col min="1538" max="1538" width="40.7109375" customWidth="1"/>
    <col min="1539" max="1539" width="8.7109375" customWidth="1"/>
    <col min="1540" max="1540" width="9.7109375" customWidth="1"/>
    <col min="1541" max="1541" width="10.7109375" customWidth="1"/>
    <col min="1542" max="1542" width="15.7109375" customWidth="1"/>
    <col min="1543" max="1544" width="10.7109375" customWidth="1"/>
    <col min="1793" max="1793" width="7.7109375" customWidth="1"/>
    <col min="1794" max="1794" width="40.7109375" customWidth="1"/>
    <col min="1795" max="1795" width="8.7109375" customWidth="1"/>
    <col min="1796" max="1796" width="9.7109375" customWidth="1"/>
    <col min="1797" max="1797" width="10.7109375" customWidth="1"/>
    <col min="1798" max="1798" width="15.7109375" customWidth="1"/>
    <col min="1799" max="1800" width="10.7109375" customWidth="1"/>
    <col min="2049" max="2049" width="7.7109375" customWidth="1"/>
    <col min="2050" max="2050" width="40.7109375" customWidth="1"/>
    <col min="2051" max="2051" width="8.7109375" customWidth="1"/>
    <col min="2052" max="2052" width="9.7109375" customWidth="1"/>
    <col min="2053" max="2053" width="10.7109375" customWidth="1"/>
    <col min="2054" max="2054" width="15.7109375" customWidth="1"/>
    <col min="2055" max="2056" width="10.7109375" customWidth="1"/>
    <col min="2305" max="2305" width="7.7109375" customWidth="1"/>
    <col min="2306" max="2306" width="40.7109375" customWidth="1"/>
    <col min="2307" max="2307" width="8.7109375" customWidth="1"/>
    <col min="2308" max="2308" width="9.7109375" customWidth="1"/>
    <col min="2309" max="2309" width="10.7109375" customWidth="1"/>
    <col min="2310" max="2310" width="15.7109375" customWidth="1"/>
    <col min="2311" max="2312" width="10.7109375" customWidth="1"/>
    <col min="2561" max="2561" width="7.7109375" customWidth="1"/>
    <col min="2562" max="2562" width="40.7109375" customWidth="1"/>
    <col min="2563" max="2563" width="8.7109375" customWidth="1"/>
    <col min="2564" max="2564" width="9.7109375" customWidth="1"/>
    <col min="2565" max="2565" width="10.7109375" customWidth="1"/>
    <col min="2566" max="2566" width="15.7109375" customWidth="1"/>
    <col min="2567" max="2568" width="10.7109375" customWidth="1"/>
    <col min="2817" max="2817" width="7.7109375" customWidth="1"/>
    <col min="2818" max="2818" width="40.7109375" customWidth="1"/>
    <col min="2819" max="2819" width="8.7109375" customWidth="1"/>
    <col min="2820" max="2820" width="9.7109375" customWidth="1"/>
    <col min="2821" max="2821" width="10.7109375" customWidth="1"/>
    <col min="2822" max="2822" width="15.7109375" customWidth="1"/>
    <col min="2823" max="2824" width="10.7109375" customWidth="1"/>
    <col min="3073" max="3073" width="7.7109375" customWidth="1"/>
    <col min="3074" max="3074" width="40.7109375" customWidth="1"/>
    <col min="3075" max="3075" width="8.7109375" customWidth="1"/>
    <col min="3076" max="3076" width="9.7109375" customWidth="1"/>
    <col min="3077" max="3077" width="10.7109375" customWidth="1"/>
    <col min="3078" max="3078" width="15.7109375" customWidth="1"/>
    <col min="3079" max="3080" width="10.7109375" customWidth="1"/>
    <col min="3329" max="3329" width="7.7109375" customWidth="1"/>
    <col min="3330" max="3330" width="40.7109375" customWidth="1"/>
    <col min="3331" max="3331" width="8.7109375" customWidth="1"/>
    <col min="3332" max="3332" width="9.7109375" customWidth="1"/>
    <col min="3333" max="3333" width="10.7109375" customWidth="1"/>
    <col min="3334" max="3334" width="15.7109375" customWidth="1"/>
    <col min="3335" max="3336" width="10.7109375" customWidth="1"/>
    <col min="3585" max="3585" width="7.7109375" customWidth="1"/>
    <col min="3586" max="3586" width="40.7109375" customWidth="1"/>
    <col min="3587" max="3587" width="8.7109375" customWidth="1"/>
    <col min="3588" max="3588" width="9.7109375" customWidth="1"/>
    <col min="3589" max="3589" width="10.7109375" customWidth="1"/>
    <col min="3590" max="3590" width="15.7109375" customWidth="1"/>
    <col min="3591" max="3592" width="10.7109375" customWidth="1"/>
    <col min="3841" max="3841" width="7.7109375" customWidth="1"/>
    <col min="3842" max="3842" width="40.7109375" customWidth="1"/>
    <col min="3843" max="3843" width="8.7109375" customWidth="1"/>
    <col min="3844" max="3844" width="9.7109375" customWidth="1"/>
    <col min="3845" max="3845" width="10.7109375" customWidth="1"/>
    <col min="3846" max="3846" width="15.7109375" customWidth="1"/>
    <col min="3847" max="3848" width="10.7109375" customWidth="1"/>
    <col min="4097" max="4097" width="7.7109375" customWidth="1"/>
    <col min="4098" max="4098" width="40.7109375" customWidth="1"/>
    <col min="4099" max="4099" width="8.7109375" customWidth="1"/>
    <col min="4100" max="4100" width="9.7109375" customWidth="1"/>
    <col min="4101" max="4101" width="10.7109375" customWidth="1"/>
    <col min="4102" max="4102" width="15.7109375" customWidth="1"/>
    <col min="4103" max="4104" width="10.7109375" customWidth="1"/>
    <col min="4353" max="4353" width="7.7109375" customWidth="1"/>
    <col min="4354" max="4354" width="40.7109375" customWidth="1"/>
    <col min="4355" max="4355" width="8.7109375" customWidth="1"/>
    <col min="4356" max="4356" width="9.7109375" customWidth="1"/>
    <col min="4357" max="4357" width="10.7109375" customWidth="1"/>
    <col min="4358" max="4358" width="15.7109375" customWidth="1"/>
    <col min="4359" max="4360" width="10.7109375" customWidth="1"/>
    <col min="4609" max="4609" width="7.7109375" customWidth="1"/>
    <col min="4610" max="4610" width="40.7109375" customWidth="1"/>
    <col min="4611" max="4611" width="8.7109375" customWidth="1"/>
    <col min="4612" max="4612" width="9.7109375" customWidth="1"/>
    <col min="4613" max="4613" width="10.7109375" customWidth="1"/>
    <col min="4614" max="4614" width="15.7109375" customWidth="1"/>
    <col min="4615" max="4616" width="10.7109375" customWidth="1"/>
    <col min="4865" max="4865" width="7.7109375" customWidth="1"/>
    <col min="4866" max="4866" width="40.7109375" customWidth="1"/>
    <col min="4867" max="4867" width="8.7109375" customWidth="1"/>
    <col min="4868" max="4868" width="9.7109375" customWidth="1"/>
    <col min="4869" max="4869" width="10.7109375" customWidth="1"/>
    <col min="4870" max="4870" width="15.7109375" customWidth="1"/>
    <col min="4871" max="4872" width="10.7109375" customWidth="1"/>
    <col min="5121" max="5121" width="7.7109375" customWidth="1"/>
    <col min="5122" max="5122" width="40.7109375" customWidth="1"/>
    <col min="5123" max="5123" width="8.7109375" customWidth="1"/>
    <col min="5124" max="5124" width="9.7109375" customWidth="1"/>
    <col min="5125" max="5125" width="10.7109375" customWidth="1"/>
    <col min="5126" max="5126" width="15.7109375" customWidth="1"/>
    <col min="5127" max="5128" width="10.7109375" customWidth="1"/>
    <col min="5377" max="5377" width="7.7109375" customWidth="1"/>
    <col min="5378" max="5378" width="40.7109375" customWidth="1"/>
    <col min="5379" max="5379" width="8.7109375" customWidth="1"/>
    <col min="5380" max="5380" width="9.7109375" customWidth="1"/>
    <col min="5381" max="5381" width="10.7109375" customWidth="1"/>
    <col min="5382" max="5382" width="15.7109375" customWidth="1"/>
    <col min="5383" max="5384" width="10.7109375" customWidth="1"/>
    <col min="5633" max="5633" width="7.7109375" customWidth="1"/>
    <col min="5634" max="5634" width="40.7109375" customWidth="1"/>
    <col min="5635" max="5635" width="8.7109375" customWidth="1"/>
    <col min="5636" max="5636" width="9.7109375" customWidth="1"/>
    <col min="5637" max="5637" width="10.7109375" customWidth="1"/>
    <col min="5638" max="5638" width="15.7109375" customWidth="1"/>
    <col min="5639" max="5640" width="10.7109375" customWidth="1"/>
    <col min="5889" max="5889" width="7.7109375" customWidth="1"/>
    <col min="5890" max="5890" width="40.7109375" customWidth="1"/>
    <col min="5891" max="5891" width="8.7109375" customWidth="1"/>
    <col min="5892" max="5892" width="9.7109375" customWidth="1"/>
    <col min="5893" max="5893" width="10.7109375" customWidth="1"/>
    <col min="5894" max="5894" width="15.7109375" customWidth="1"/>
    <col min="5895" max="5896" width="10.7109375" customWidth="1"/>
    <col min="6145" max="6145" width="7.7109375" customWidth="1"/>
    <col min="6146" max="6146" width="40.7109375" customWidth="1"/>
    <col min="6147" max="6147" width="8.7109375" customWidth="1"/>
    <col min="6148" max="6148" width="9.7109375" customWidth="1"/>
    <col min="6149" max="6149" width="10.7109375" customWidth="1"/>
    <col min="6150" max="6150" width="15.7109375" customWidth="1"/>
    <col min="6151" max="6152" width="10.7109375" customWidth="1"/>
    <col min="6401" max="6401" width="7.7109375" customWidth="1"/>
    <col min="6402" max="6402" width="40.7109375" customWidth="1"/>
    <col min="6403" max="6403" width="8.7109375" customWidth="1"/>
    <col min="6404" max="6404" width="9.7109375" customWidth="1"/>
    <col min="6405" max="6405" width="10.7109375" customWidth="1"/>
    <col min="6406" max="6406" width="15.7109375" customWidth="1"/>
    <col min="6407" max="6408" width="10.7109375" customWidth="1"/>
    <col min="6657" max="6657" width="7.7109375" customWidth="1"/>
    <col min="6658" max="6658" width="40.7109375" customWidth="1"/>
    <col min="6659" max="6659" width="8.7109375" customWidth="1"/>
    <col min="6660" max="6660" width="9.7109375" customWidth="1"/>
    <col min="6661" max="6661" width="10.7109375" customWidth="1"/>
    <col min="6662" max="6662" width="15.7109375" customWidth="1"/>
    <col min="6663" max="6664" width="10.7109375" customWidth="1"/>
    <col min="6913" max="6913" width="7.7109375" customWidth="1"/>
    <col min="6914" max="6914" width="40.7109375" customWidth="1"/>
    <col min="6915" max="6915" width="8.7109375" customWidth="1"/>
    <col min="6916" max="6916" width="9.7109375" customWidth="1"/>
    <col min="6917" max="6917" width="10.7109375" customWidth="1"/>
    <col min="6918" max="6918" width="15.7109375" customWidth="1"/>
    <col min="6919" max="6920" width="10.7109375" customWidth="1"/>
    <col min="7169" max="7169" width="7.7109375" customWidth="1"/>
    <col min="7170" max="7170" width="40.7109375" customWidth="1"/>
    <col min="7171" max="7171" width="8.7109375" customWidth="1"/>
    <col min="7172" max="7172" width="9.7109375" customWidth="1"/>
    <col min="7173" max="7173" width="10.7109375" customWidth="1"/>
    <col min="7174" max="7174" width="15.7109375" customWidth="1"/>
    <col min="7175" max="7176" width="10.7109375" customWidth="1"/>
    <col min="7425" max="7425" width="7.7109375" customWidth="1"/>
    <col min="7426" max="7426" width="40.7109375" customWidth="1"/>
    <col min="7427" max="7427" width="8.7109375" customWidth="1"/>
    <col min="7428" max="7428" width="9.7109375" customWidth="1"/>
    <col min="7429" max="7429" width="10.7109375" customWidth="1"/>
    <col min="7430" max="7430" width="15.7109375" customWidth="1"/>
    <col min="7431" max="7432" width="10.7109375" customWidth="1"/>
    <col min="7681" max="7681" width="7.7109375" customWidth="1"/>
    <col min="7682" max="7682" width="40.7109375" customWidth="1"/>
    <col min="7683" max="7683" width="8.7109375" customWidth="1"/>
    <col min="7684" max="7684" width="9.7109375" customWidth="1"/>
    <col min="7685" max="7685" width="10.7109375" customWidth="1"/>
    <col min="7686" max="7686" width="15.7109375" customWidth="1"/>
    <col min="7687" max="7688" width="10.7109375" customWidth="1"/>
    <col min="7937" max="7937" width="7.7109375" customWidth="1"/>
    <col min="7938" max="7938" width="40.7109375" customWidth="1"/>
    <col min="7939" max="7939" width="8.7109375" customWidth="1"/>
    <col min="7940" max="7940" width="9.7109375" customWidth="1"/>
    <col min="7941" max="7941" width="10.7109375" customWidth="1"/>
    <col min="7942" max="7942" width="15.7109375" customWidth="1"/>
    <col min="7943" max="7944" width="10.7109375" customWidth="1"/>
    <col min="8193" max="8193" width="7.7109375" customWidth="1"/>
    <col min="8194" max="8194" width="40.7109375" customWidth="1"/>
    <col min="8195" max="8195" width="8.7109375" customWidth="1"/>
    <col min="8196" max="8196" width="9.7109375" customWidth="1"/>
    <col min="8197" max="8197" width="10.7109375" customWidth="1"/>
    <col min="8198" max="8198" width="15.7109375" customWidth="1"/>
    <col min="8199" max="8200" width="10.7109375" customWidth="1"/>
    <col min="8449" max="8449" width="7.7109375" customWidth="1"/>
    <col min="8450" max="8450" width="40.7109375" customWidth="1"/>
    <col min="8451" max="8451" width="8.7109375" customWidth="1"/>
    <col min="8452" max="8452" width="9.7109375" customWidth="1"/>
    <col min="8453" max="8453" width="10.7109375" customWidth="1"/>
    <col min="8454" max="8454" width="15.7109375" customWidth="1"/>
    <col min="8455" max="8456" width="10.7109375" customWidth="1"/>
    <col min="8705" max="8705" width="7.7109375" customWidth="1"/>
    <col min="8706" max="8706" width="40.7109375" customWidth="1"/>
    <col min="8707" max="8707" width="8.7109375" customWidth="1"/>
    <col min="8708" max="8708" width="9.7109375" customWidth="1"/>
    <col min="8709" max="8709" width="10.7109375" customWidth="1"/>
    <col min="8710" max="8710" width="15.7109375" customWidth="1"/>
    <col min="8711" max="8712" width="10.7109375" customWidth="1"/>
    <col min="8961" max="8961" width="7.7109375" customWidth="1"/>
    <col min="8962" max="8962" width="40.7109375" customWidth="1"/>
    <col min="8963" max="8963" width="8.7109375" customWidth="1"/>
    <col min="8964" max="8964" width="9.7109375" customWidth="1"/>
    <col min="8965" max="8965" width="10.7109375" customWidth="1"/>
    <col min="8966" max="8966" width="15.7109375" customWidth="1"/>
    <col min="8967" max="8968" width="10.7109375" customWidth="1"/>
    <col min="9217" max="9217" width="7.7109375" customWidth="1"/>
    <col min="9218" max="9218" width="40.7109375" customWidth="1"/>
    <col min="9219" max="9219" width="8.7109375" customWidth="1"/>
    <col min="9220" max="9220" width="9.7109375" customWidth="1"/>
    <col min="9221" max="9221" width="10.7109375" customWidth="1"/>
    <col min="9222" max="9222" width="15.7109375" customWidth="1"/>
    <col min="9223" max="9224" width="10.7109375" customWidth="1"/>
    <col min="9473" max="9473" width="7.7109375" customWidth="1"/>
    <col min="9474" max="9474" width="40.7109375" customWidth="1"/>
    <col min="9475" max="9475" width="8.7109375" customWidth="1"/>
    <col min="9476" max="9476" width="9.7109375" customWidth="1"/>
    <col min="9477" max="9477" width="10.7109375" customWidth="1"/>
    <col min="9478" max="9478" width="15.7109375" customWidth="1"/>
    <col min="9479" max="9480" width="10.7109375" customWidth="1"/>
    <col min="9729" max="9729" width="7.7109375" customWidth="1"/>
    <col min="9730" max="9730" width="40.7109375" customWidth="1"/>
    <col min="9731" max="9731" width="8.7109375" customWidth="1"/>
    <col min="9732" max="9732" width="9.7109375" customWidth="1"/>
    <col min="9733" max="9733" width="10.7109375" customWidth="1"/>
    <col min="9734" max="9734" width="15.7109375" customWidth="1"/>
    <col min="9735" max="9736" width="10.7109375" customWidth="1"/>
    <col min="9985" max="9985" width="7.7109375" customWidth="1"/>
    <col min="9986" max="9986" width="40.7109375" customWidth="1"/>
    <col min="9987" max="9987" width="8.7109375" customWidth="1"/>
    <col min="9988" max="9988" width="9.7109375" customWidth="1"/>
    <col min="9989" max="9989" width="10.7109375" customWidth="1"/>
    <col min="9990" max="9990" width="15.7109375" customWidth="1"/>
    <col min="9991" max="9992" width="10.7109375" customWidth="1"/>
    <col min="10241" max="10241" width="7.7109375" customWidth="1"/>
    <col min="10242" max="10242" width="40.7109375" customWidth="1"/>
    <col min="10243" max="10243" width="8.7109375" customWidth="1"/>
    <col min="10244" max="10244" width="9.7109375" customWidth="1"/>
    <col min="10245" max="10245" width="10.7109375" customWidth="1"/>
    <col min="10246" max="10246" width="15.7109375" customWidth="1"/>
    <col min="10247" max="10248" width="10.7109375" customWidth="1"/>
    <col min="10497" max="10497" width="7.7109375" customWidth="1"/>
    <col min="10498" max="10498" width="40.7109375" customWidth="1"/>
    <col min="10499" max="10499" width="8.7109375" customWidth="1"/>
    <col min="10500" max="10500" width="9.7109375" customWidth="1"/>
    <col min="10501" max="10501" width="10.7109375" customWidth="1"/>
    <col min="10502" max="10502" width="15.7109375" customWidth="1"/>
    <col min="10503" max="10504" width="10.7109375" customWidth="1"/>
    <col min="10753" max="10753" width="7.7109375" customWidth="1"/>
    <col min="10754" max="10754" width="40.7109375" customWidth="1"/>
    <col min="10755" max="10755" width="8.7109375" customWidth="1"/>
    <col min="10756" max="10756" width="9.7109375" customWidth="1"/>
    <col min="10757" max="10757" width="10.7109375" customWidth="1"/>
    <col min="10758" max="10758" width="15.7109375" customWidth="1"/>
    <col min="10759" max="10760" width="10.7109375" customWidth="1"/>
    <col min="11009" max="11009" width="7.7109375" customWidth="1"/>
    <col min="11010" max="11010" width="40.7109375" customWidth="1"/>
    <col min="11011" max="11011" width="8.7109375" customWidth="1"/>
    <col min="11012" max="11012" width="9.7109375" customWidth="1"/>
    <col min="11013" max="11013" width="10.7109375" customWidth="1"/>
    <col min="11014" max="11014" width="15.7109375" customWidth="1"/>
    <col min="11015" max="11016" width="10.7109375" customWidth="1"/>
    <col min="11265" max="11265" width="7.7109375" customWidth="1"/>
    <col min="11266" max="11266" width="40.7109375" customWidth="1"/>
    <col min="11267" max="11267" width="8.7109375" customWidth="1"/>
    <col min="11268" max="11268" width="9.7109375" customWidth="1"/>
    <col min="11269" max="11269" width="10.7109375" customWidth="1"/>
    <col min="11270" max="11270" width="15.7109375" customWidth="1"/>
    <col min="11271" max="11272" width="10.7109375" customWidth="1"/>
    <col min="11521" max="11521" width="7.7109375" customWidth="1"/>
    <col min="11522" max="11522" width="40.7109375" customWidth="1"/>
    <col min="11523" max="11523" width="8.7109375" customWidth="1"/>
    <col min="11524" max="11524" width="9.7109375" customWidth="1"/>
    <col min="11525" max="11525" width="10.7109375" customWidth="1"/>
    <col min="11526" max="11526" width="15.7109375" customWidth="1"/>
    <col min="11527" max="11528" width="10.7109375" customWidth="1"/>
    <col min="11777" max="11777" width="7.7109375" customWidth="1"/>
    <col min="11778" max="11778" width="40.7109375" customWidth="1"/>
    <col min="11779" max="11779" width="8.7109375" customWidth="1"/>
    <col min="11780" max="11780" width="9.7109375" customWidth="1"/>
    <col min="11781" max="11781" width="10.7109375" customWidth="1"/>
    <col min="11782" max="11782" width="15.7109375" customWidth="1"/>
    <col min="11783" max="11784" width="10.7109375" customWidth="1"/>
    <col min="12033" max="12033" width="7.7109375" customWidth="1"/>
    <col min="12034" max="12034" width="40.7109375" customWidth="1"/>
    <col min="12035" max="12035" width="8.7109375" customWidth="1"/>
    <col min="12036" max="12036" width="9.7109375" customWidth="1"/>
    <col min="12037" max="12037" width="10.7109375" customWidth="1"/>
    <col min="12038" max="12038" width="15.7109375" customWidth="1"/>
    <col min="12039" max="12040" width="10.7109375" customWidth="1"/>
    <col min="12289" max="12289" width="7.7109375" customWidth="1"/>
    <col min="12290" max="12290" width="40.7109375" customWidth="1"/>
    <col min="12291" max="12291" width="8.7109375" customWidth="1"/>
    <col min="12292" max="12292" width="9.7109375" customWidth="1"/>
    <col min="12293" max="12293" width="10.7109375" customWidth="1"/>
    <col min="12294" max="12294" width="15.7109375" customWidth="1"/>
    <col min="12295" max="12296" width="10.7109375" customWidth="1"/>
    <col min="12545" max="12545" width="7.7109375" customWidth="1"/>
    <col min="12546" max="12546" width="40.7109375" customWidth="1"/>
    <col min="12547" max="12547" width="8.7109375" customWidth="1"/>
    <col min="12548" max="12548" width="9.7109375" customWidth="1"/>
    <col min="12549" max="12549" width="10.7109375" customWidth="1"/>
    <col min="12550" max="12550" width="15.7109375" customWidth="1"/>
    <col min="12551" max="12552" width="10.7109375" customWidth="1"/>
    <col min="12801" max="12801" width="7.7109375" customWidth="1"/>
    <col min="12802" max="12802" width="40.7109375" customWidth="1"/>
    <col min="12803" max="12803" width="8.7109375" customWidth="1"/>
    <col min="12804" max="12804" width="9.7109375" customWidth="1"/>
    <col min="12805" max="12805" width="10.7109375" customWidth="1"/>
    <col min="12806" max="12806" width="15.7109375" customWidth="1"/>
    <col min="12807" max="12808" width="10.7109375" customWidth="1"/>
    <col min="13057" max="13057" width="7.7109375" customWidth="1"/>
    <col min="13058" max="13058" width="40.7109375" customWidth="1"/>
    <col min="13059" max="13059" width="8.7109375" customWidth="1"/>
    <col min="13060" max="13060" width="9.7109375" customWidth="1"/>
    <col min="13061" max="13061" width="10.7109375" customWidth="1"/>
    <col min="13062" max="13062" width="15.7109375" customWidth="1"/>
    <col min="13063" max="13064" width="10.7109375" customWidth="1"/>
    <col min="13313" max="13313" width="7.7109375" customWidth="1"/>
    <col min="13314" max="13314" width="40.7109375" customWidth="1"/>
    <col min="13315" max="13315" width="8.7109375" customWidth="1"/>
    <col min="13316" max="13316" width="9.7109375" customWidth="1"/>
    <col min="13317" max="13317" width="10.7109375" customWidth="1"/>
    <col min="13318" max="13318" width="15.7109375" customWidth="1"/>
    <col min="13319" max="13320" width="10.7109375" customWidth="1"/>
    <col min="13569" max="13569" width="7.7109375" customWidth="1"/>
    <col min="13570" max="13570" width="40.7109375" customWidth="1"/>
    <col min="13571" max="13571" width="8.7109375" customWidth="1"/>
    <col min="13572" max="13572" width="9.7109375" customWidth="1"/>
    <col min="13573" max="13573" width="10.7109375" customWidth="1"/>
    <col min="13574" max="13574" width="15.7109375" customWidth="1"/>
    <col min="13575" max="13576" width="10.7109375" customWidth="1"/>
    <col min="13825" max="13825" width="7.7109375" customWidth="1"/>
    <col min="13826" max="13826" width="40.7109375" customWidth="1"/>
    <col min="13827" max="13827" width="8.7109375" customWidth="1"/>
    <col min="13828" max="13828" width="9.7109375" customWidth="1"/>
    <col min="13829" max="13829" width="10.7109375" customWidth="1"/>
    <col min="13830" max="13830" width="15.7109375" customWidth="1"/>
    <col min="13831" max="13832" width="10.7109375" customWidth="1"/>
    <col min="14081" max="14081" width="7.7109375" customWidth="1"/>
    <col min="14082" max="14082" width="40.7109375" customWidth="1"/>
    <col min="14083" max="14083" width="8.7109375" customWidth="1"/>
    <col min="14084" max="14084" width="9.7109375" customWidth="1"/>
    <col min="14085" max="14085" width="10.7109375" customWidth="1"/>
    <col min="14086" max="14086" width="15.7109375" customWidth="1"/>
    <col min="14087" max="14088" width="10.7109375" customWidth="1"/>
    <col min="14337" max="14337" width="7.7109375" customWidth="1"/>
    <col min="14338" max="14338" width="40.7109375" customWidth="1"/>
    <col min="14339" max="14339" width="8.7109375" customWidth="1"/>
    <col min="14340" max="14340" width="9.7109375" customWidth="1"/>
    <col min="14341" max="14341" width="10.7109375" customWidth="1"/>
    <col min="14342" max="14342" width="15.7109375" customWidth="1"/>
    <col min="14343" max="14344" width="10.7109375" customWidth="1"/>
    <col min="14593" max="14593" width="7.7109375" customWidth="1"/>
    <col min="14594" max="14594" width="40.7109375" customWidth="1"/>
    <col min="14595" max="14595" width="8.7109375" customWidth="1"/>
    <col min="14596" max="14596" width="9.7109375" customWidth="1"/>
    <col min="14597" max="14597" width="10.7109375" customWidth="1"/>
    <col min="14598" max="14598" width="15.7109375" customWidth="1"/>
    <col min="14599" max="14600" width="10.7109375" customWidth="1"/>
    <col min="14849" max="14849" width="7.7109375" customWidth="1"/>
    <col min="14850" max="14850" width="40.7109375" customWidth="1"/>
    <col min="14851" max="14851" width="8.7109375" customWidth="1"/>
    <col min="14852" max="14852" width="9.7109375" customWidth="1"/>
    <col min="14853" max="14853" width="10.7109375" customWidth="1"/>
    <col min="14854" max="14854" width="15.7109375" customWidth="1"/>
    <col min="14855" max="14856" width="10.7109375" customWidth="1"/>
    <col min="15105" max="15105" width="7.7109375" customWidth="1"/>
    <col min="15106" max="15106" width="40.7109375" customWidth="1"/>
    <col min="15107" max="15107" width="8.7109375" customWidth="1"/>
    <col min="15108" max="15108" width="9.7109375" customWidth="1"/>
    <col min="15109" max="15109" width="10.7109375" customWidth="1"/>
    <col min="15110" max="15110" width="15.7109375" customWidth="1"/>
    <col min="15111" max="15112" width="10.7109375" customWidth="1"/>
    <col min="15361" max="15361" width="7.7109375" customWidth="1"/>
    <col min="15362" max="15362" width="40.7109375" customWidth="1"/>
    <col min="15363" max="15363" width="8.7109375" customWidth="1"/>
    <col min="15364" max="15364" width="9.7109375" customWidth="1"/>
    <col min="15365" max="15365" width="10.7109375" customWidth="1"/>
    <col min="15366" max="15366" width="15.7109375" customWidth="1"/>
    <col min="15367" max="15368" width="10.7109375" customWidth="1"/>
    <col min="15617" max="15617" width="7.7109375" customWidth="1"/>
    <col min="15618" max="15618" width="40.7109375" customWidth="1"/>
    <col min="15619" max="15619" width="8.7109375" customWidth="1"/>
    <col min="15620" max="15620" width="9.7109375" customWidth="1"/>
    <col min="15621" max="15621" width="10.7109375" customWidth="1"/>
    <col min="15622" max="15622" width="15.7109375" customWidth="1"/>
    <col min="15623" max="15624" width="10.7109375" customWidth="1"/>
    <col min="15873" max="15873" width="7.7109375" customWidth="1"/>
    <col min="15874" max="15874" width="40.7109375" customWidth="1"/>
    <col min="15875" max="15875" width="8.7109375" customWidth="1"/>
    <col min="15876" max="15876" width="9.7109375" customWidth="1"/>
    <col min="15877" max="15877" width="10.7109375" customWidth="1"/>
    <col min="15878" max="15878" width="15.7109375" customWidth="1"/>
    <col min="15879" max="15880" width="10.7109375" customWidth="1"/>
    <col min="16129" max="16129" width="7.7109375" customWidth="1"/>
    <col min="16130" max="16130" width="40.7109375" customWidth="1"/>
    <col min="16131" max="16131" width="8.7109375" customWidth="1"/>
    <col min="16132" max="16132" width="9.7109375" customWidth="1"/>
    <col min="16133" max="16133" width="10.7109375" customWidth="1"/>
    <col min="16134" max="16134" width="15.7109375" customWidth="1"/>
    <col min="16135" max="16136" width="10.7109375" customWidth="1"/>
  </cols>
  <sheetData>
    <row r="1" spans="1:8">
      <c r="A1" s="41"/>
      <c r="B1" s="42" t="s">
        <v>35</v>
      </c>
      <c r="C1" s="41"/>
      <c r="D1" s="41"/>
      <c r="E1" s="41"/>
      <c r="F1" s="43"/>
      <c r="G1" s="41"/>
      <c r="H1"/>
    </row>
    <row r="2" spans="1:8" ht="15.75" thickBot="1">
      <c r="A2" s="11"/>
      <c r="B2" s="12" t="s">
        <v>78</v>
      </c>
      <c r="C2" s="13"/>
      <c r="D2" s="13"/>
      <c r="E2" s="13"/>
      <c r="F2" s="13"/>
      <c r="G2" s="13"/>
      <c r="H2"/>
    </row>
    <row r="3" spans="1:8" s="101" customFormat="1" ht="30.75" thickBot="1">
      <c r="A3" s="96" t="s">
        <v>44</v>
      </c>
      <c r="B3" s="97" t="s">
        <v>45</v>
      </c>
      <c r="C3" s="97" t="s">
        <v>46</v>
      </c>
      <c r="D3" s="98" t="s">
        <v>47</v>
      </c>
      <c r="E3" s="98" t="s">
        <v>48</v>
      </c>
      <c r="F3" s="99" t="s">
        <v>49</v>
      </c>
      <c r="G3" s="100"/>
      <c r="H3" s="100"/>
    </row>
    <row r="5" spans="1:8" s="109" customFormat="1">
      <c r="A5" s="140" t="s">
        <v>50</v>
      </c>
      <c r="B5" s="141" t="s">
        <v>51</v>
      </c>
      <c r="C5" s="142"/>
      <c r="D5" s="143"/>
      <c r="E5" s="143"/>
      <c r="F5" s="144"/>
      <c r="G5" s="108"/>
      <c r="H5" s="108"/>
    </row>
    <row r="7" spans="1:8" ht="45">
      <c r="A7" s="102" t="s">
        <v>52</v>
      </c>
      <c r="B7" s="103" t="s">
        <v>53</v>
      </c>
      <c r="C7" s="104" t="s">
        <v>54</v>
      </c>
      <c r="D7" s="105">
        <v>385</v>
      </c>
      <c r="E7" s="128"/>
      <c r="F7" s="106">
        <f>D7*E7</f>
        <v>0</v>
      </c>
    </row>
    <row r="9" spans="1:8" ht="38.25">
      <c r="A9" s="102" t="s">
        <v>55</v>
      </c>
      <c r="B9" s="110" t="s">
        <v>56</v>
      </c>
      <c r="C9" s="111" t="s">
        <v>57</v>
      </c>
      <c r="D9" s="112">
        <v>111</v>
      </c>
      <c r="E9" s="128"/>
      <c r="F9" s="106">
        <f>D9*E9</f>
        <v>0</v>
      </c>
    </row>
    <row r="11" spans="1:8" ht="38.25">
      <c r="A11" s="102" t="s">
        <v>58</v>
      </c>
      <c r="B11" s="110" t="s">
        <v>59</v>
      </c>
      <c r="C11" s="111" t="s">
        <v>57</v>
      </c>
      <c r="D11" s="112">
        <v>5</v>
      </c>
      <c r="E11" s="128"/>
      <c r="F11" s="106">
        <f>D11*E11</f>
        <v>0</v>
      </c>
    </row>
    <row r="13" spans="1:8" ht="30">
      <c r="A13" s="102" t="s">
        <v>60</v>
      </c>
      <c r="B13" s="103" t="s">
        <v>61</v>
      </c>
      <c r="C13" s="104" t="s">
        <v>57</v>
      </c>
      <c r="D13" s="105">
        <v>30</v>
      </c>
      <c r="E13" s="128"/>
      <c r="F13" s="106">
        <f>D13*E13</f>
        <v>0</v>
      </c>
    </row>
    <row r="15" spans="1:8" ht="45">
      <c r="A15" s="102" t="s">
        <v>62</v>
      </c>
      <c r="B15" s="103" t="s">
        <v>63</v>
      </c>
      <c r="C15" s="104" t="s">
        <v>57</v>
      </c>
      <c r="D15" s="105">
        <v>86</v>
      </c>
      <c r="E15" s="128"/>
      <c r="F15" s="106">
        <f>D15*E15</f>
        <v>0</v>
      </c>
    </row>
    <row r="17" spans="1:8" ht="38.25">
      <c r="A17" s="102" t="s">
        <v>64</v>
      </c>
      <c r="B17" s="110" t="s">
        <v>65</v>
      </c>
      <c r="C17" s="104" t="s">
        <v>54</v>
      </c>
      <c r="D17" s="105">
        <v>385</v>
      </c>
      <c r="E17" s="128"/>
      <c r="F17" s="106">
        <f>D17*E17</f>
        <v>0</v>
      </c>
    </row>
    <row r="18" spans="1:8" ht="15.75" thickBot="1"/>
    <row r="19" spans="1:8" ht="15.75" thickBot="1">
      <c r="A19" s="113" t="s">
        <v>50</v>
      </c>
      <c r="B19" s="114" t="s">
        <v>51</v>
      </c>
      <c r="C19" s="115"/>
      <c r="D19" s="116"/>
      <c r="E19" s="116" t="s">
        <v>66</v>
      </c>
      <c r="F19" s="117">
        <f>SUM(F7:F17)</f>
        <v>0</v>
      </c>
    </row>
    <row r="22" spans="1:8" s="109" customFormat="1">
      <c r="A22" s="140" t="s">
        <v>67</v>
      </c>
      <c r="B22" s="141" t="s">
        <v>68</v>
      </c>
      <c r="C22" s="142"/>
      <c r="D22" s="143"/>
      <c r="E22" s="143"/>
      <c r="F22" s="144"/>
      <c r="G22" s="108"/>
      <c r="H22" s="108"/>
    </row>
    <row r="24" spans="1:8" ht="60">
      <c r="A24" s="118" t="s">
        <v>69</v>
      </c>
      <c r="B24" s="103" t="s">
        <v>70</v>
      </c>
      <c r="C24" s="104" t="s">
        <v>54</v>
      </c>
      <c r="D24" s="105">
        <v>190</v>
      </c>
      <c r="E24" s="128"/>
      <c r="F24" s="106">
        <f>D24*E24</f>
        <v>0</v>
      </c>
    </row>
    <row r="26" spans="1:8" ht="55.5">
      <c r="A26" s="119" t="s">
        <v>71</v>
      </c>
      <c r="B26" s="103" t="s">
        <v>72</v>
      </c>
      <c r="C26" s="104" t="s">
        <v>54</v>
      </c>
      <c r="D26" s="105">
        <v>580</v>
      </c>
      <c r="E26" s="128"/>
      <c r="F26" s="106">
        <f>D26*E26</f>
        <v>0</v>
      </c>
    </row>
    <row r="28" spans="1:8" ht="75">
      <c r="A28" s="119" t="s">
        <v>73</v>
      </c>
      <c r="B28" s="103" t="s">
        <v>74</v>
      </c>
      <c r="C28" s="104" t="s">
        <v>54</v>
      </c>
      <c r="D28" s="105">
        <v>440</v>
      </c>
      <c r="E28" s="128"/>
      <c r="F28" s="106">
        <f>D28*E28</f>
        <v>0</v>
      </c>
    </row>
    <row r="30" spans="1:8" ht="60">
      <c r="A30" s="119" t="s">
        <v>75</v>
      </c>
      <c r="B30" s="103" t="s">
        <v>76</v>
      </c>
      <c r="C30" s="104" t="s">
        <v>54</v>
      </c>
      <c r="D30" s="105">
        <v>780</v>
      </c>
      <c r="E30" s="128"/>
      <c r="F30" s="106">
        <f>D30*E30</f>
        <v>0</v>
      </c>
    </row>
    <row r="31" spans="1:8" ht="15.75" thickBot="1"/>
    <row r="32" spans="1:8" ht="15.75" thickBot="1">
      <c r="A32" s="113" t="s">
        <v>67</v>
      </c>
      <c r="B32" s="114" t="s">
        <v>68</v>
      </c>
      <c r="C32" s="115"/>
      <c r="D32" s="116"/>
      <c r="E32" s="116" t="s">
        <v>66</v>
      </c>
      <c r="F32" s="117">
        <f>SUM(F24:F31)</f>
        <v>0</v>
      </c>
    </row>
    <row r="34" spans="1:6" ht="18.75">
      <c r="A34" s="154" t="s">
        <v>90</v>
      </c>
      <c r="B34" s="155"/>
      <c r="C34" s="145"/>
      <c r="D34" s="146"/>
      <c r="E34" s="146"/>
      <c r="F34" s="147">
        <f>F19+F32</f>
        <v>0</v>
      </c>
    </row>
  </sheetData>
  <sheetProtection password="ED02" sheet="1" objects="1" scenarios="1"/>
  <mergeCells count="1">
    <mergeCell ref="A34:B34"/>
  </mergeCells>
  <pageMargins left="0.28000000000000003" right="0.3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3:D12"/>
  <sheetViews>
    <sheetView tabSelected="1" workbookViewId="0">
      <selection activeCell="A13" sqref="A13:E13"/>
    </sheetView>
  </sheetViews>
  <sheetFormatPr defaultRowHeight="15"/>
  <cols>
    <col min="1" max="1" width="22" customWidth="1"/>
    <col min="2" max="2" width="27.85546875" customWidth="1"/>
    <col min="3" max="3" width="29.28515625" style="120" customWidth="1"/>
    <col min="4" max="4" width="9.140625" customWidth="1"/>
  </cols>
  <sheetData>
    <row r="3" spans="1:4" ht="18.75">
      <c r="A3" s="156" t="s">
        <v>89</v>
      </c>
      <c r="B3" s="156"/>
      <c r="C3" s="156"/>
      <c r="D3" s="156"/>
    </row>
    <row r="6" spans="1:4" ht="30" customHeight="1">
      <c r="B6" s="131" t="s">
        <v>77</v>
      </c>
      <c r="C6" s="132">
        <f>'GRAĐEVINSKI RADOVI'!F20</f>
        <v>0</v>
      </c>
    </row>
    <row r="7" spans="1:4" ht="30" customHeight="1">
      <c r="B7" s="133" t="s">
        <v>27</v>
      </c>
      <c r="C7" s="134">
        <f>OPREMA!F45</f>
        <v>0</v>
      </c>
    </row>
    <row r="8" spans="1:4" ht="30" customHeight="1">
      <c r="B8" s="131" t="s">
        <v>78</v>
      </c>
      <c r="C8" s="132">
        <f>'Javna rasvjeta'!F34</f>
        <v>0</v>
      </c>
    </row>
    <row r="9" spans="1:4" ht="8.25" customHeight="1">
      <c r="B9" s="129"/>
      <c r="C9" s="130"/>
    </row>
    <row r="10" spans="1:4" ht="30" customHeight="1">
      <c r="B10" s="135" t="s">
        <v>79</v>
      </c>
      <c r="C10" s="136">
        <f>SUM(C6:C9)</f>
        <v>0</v>
      </c>
    </row>
    <row r="11" spans="1:4" ht="30" customHeight="1">
      <c r="B11" s="137" t="s">
        <v>80</v>
      </c>
      <c r="C11" s="157">
        <f>C10*25%</f>
        <v>0</v>
      </c>
    </row>
    <row r="12" spans="1:4" ht="30" customHeight="1">
      <c r="B12" s="138" t="s">
        <v>81</v>
      </c>
      <c r="C12" s="139">
        <f>C11+C10</f>
        <v>0</v>
      </c>
    </row>
  </sheetData>
  <sheetProtection password="ED02" sheet="1" objects="1" scenarios="1"/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4</vt:i4>
      </vt:variant>
    </vt:vector>
  </HeadingPairs>
  <TitlesOfParts>
    <vt:vector size="4" baseType="lpstr">
      <vt:lpstr>GRAĐEVINSKI RADOVI</vt:lpstr>
      <vt:lpstr>OPREMA</vt:lpstr>
      <vt:lpstr>Javna rasvjeta</vt:lpstr>
      <vt:lpstr>REKAPITULACIJA</vt:lpstr>
    </vt:vector>
  </TitlesOfParts>
  <Company>REDOX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REDOX</dc:creator>
  <cp:lastModifiedBy>mihaela.bastasic</cp:lastModifiedBy>
  <cp:lastPrinted>2020-01-21T13:30:39Z</cp:lastPrinted>
  <dcterms:created xsi:type="dcterms:W3CDTF">2019-01-29T07:56:37Z</dcterms:created>
  <dcterms:modified xsi:type="dcterms:W3CDTF">2020-01-22T08:16:19Z</dcterms:modified>
</cp:coreProperties>
</file>