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8800" windowHeight="13275" activeTab="2"/>
  </bookViews>
  <sheets>
    <sheet name="NASLOVNA" sheetId="8" r:id="rId1"/>
    <sheet name="OPĆE ODREDBE" sheetId="10" r:id="rId2"/>
    <sheet name="RADOVI" sheetId="9" r:id="rId3"/>
  </sheets>
  <definedNames>
    <definedName name="_xlnm.Print_Titles" localSheetId="0">NASLOVNA!#REF!</definedName>
    <definedName name="_xlnm.Print_Titles" localSheetId="1">'OPĆE ODREDBE'!#REF!</definedName>
    <definedName name="_xlnm.Print_Titles" localSheetId="2">RADOVI!$2:$2</definedName>
    <definedName name="_xlnm.Print_Area" localSheetId="0">NASLOVNA!$A$1:$H$46</definedName>
    <definedName name="_xlnm.Print_Area" localSheetId="1">'OPĆE ODREDBE'!#REF!</definedName>
    <definedName name="_xlnm.Print_Area" localSheetId="2">RADOVI!$A$1:$F$96</definedName>
  </definedNames>
  <calcPr calcId="125725"/>
</workbook>
</file>

<file path=xl/calcChain.xml><?xml version="1.0" encoding="utf-8"?>
<calcChain xmlns="http://schemas.openxmlformats.org/spreadsheetml/2006/main">
  <c r="F92" i="9"/>
  <c r="F89"/>
  <c r="F87"/>
  <c r="F85"/>
  <c r="F79"/>
  <c r="F69"/>
  <c r="F68"/>
  <c r="F67"/>
  <c r="F66"/>
  <c r="F65"/>
  <c r="F64"/>
  <c r="F63"/>
  <c r="F62"/>
  <c r="F58"/>
  <c r="F56"/>
  <c r="F43"/>
  <c r="F36"/>
  <c r="F28"/>
  <c r="F20"/>
  <c r="F18"/>
  <c r="F59" l="1"/>
  <c r="F93" s="1"/>
  <c r="F70"/>
  <c r="F94" l="1"/>
</calcChain>
</file>

<file path=xl/sharedStrings.xml><?xml version="1.0" encoding="utf-8"?>
<sst xmlns="http://schemas.openxmlformats.org/spreadsheetml/2006/main" count="154" uniqueCount="138">
  <si>
    <t>Planiranje i ravnanje dna iskopanog rova.</t>
    <phoneticPr fontId="0" type="noConversion"/>
  </si>
  <si>
    <t>Obračun po m2 isplaniranog dna rova.</t>
    <phoneticPr fontId="0" type="noConversion"/>
  </si>
  <si>
    <t>Obračun po m2 izvedene posteljice.</t>
    <phoneticPr fontId="0" type="noConversion"/>
  </si>
  <si>
    <t>m2</t>
    <phoneticPr fontId="0" type="noConversion"/>
  </si>
  <si>
    <t>_ dobavu i transport betona C 25/30 (MB30)</t>
    <phoneticPr fontId="0" type="noConversion"/>
  </si>
  <si>
    <t>_ betoniranje prema TPBK</t>
    <phoneticPr fontId="0" type="noConversion"/>
  </si>
  <si>
    <t>_ njegu betona prema TPBK</t>
    <phoneticPr fontId="0" type="noConversion"/>
  </si>
  <si>
    <t>Obračun po komadu komplet izvedenog temelja.</t>
    <phoneticPr fontId="0" type="noConversion"/>
  </si>
  <si>
    <t>2.2.</t>
    <phoneticPr fontId="0" type="noConversion"/>
  </si>
  <si>
    <t>2.3.</t>
    <phoneticPr fontId="0" type="noConversion"/>
  </si>
  <si>
    <t>1 .</t>
    <phoneticPr fontId="0" type="noConversion"/>
  </si>
  <si>
    <t>2 .</t>
    <phoneticPr fontId="0" type="noConversion"/>
  </si>
  <si>
    <t>GRAĐEVINSKI RADOVI:</t>
    <phoneticPr fontId="0" type="noConversion"/>
  </si>
  <si>
    <t>2.1.</t>
    <phoneticPr fontId="0" type="noConversion"/>
  </si>
  <si>
    <t>ELEKTRO RADOVI:</t>
    <phoneticPr fontId="0" type="noConversion"/>
  </si>
  <si>
    <t xml:space="preserve">Rad obuhvaća: </t>
    <phoneticPr fontId="0"/>
  </si>
  <si>
    <t>SVEUKUPNO S PDV-om (KN):</t>
    <phoneticPr fontId="0" type="noConversion"/>
  </si>
  <si>
    <t>Rad uključuje:</t>
  </si>
  <si>
    <t xml:space="preserve">   te skidanje iste nakon betoniranja</t>
  </si>
  <si>
    <t>Posteljicu izvesti od pijeska (kameni drobljenac 0-4, 4-8 mm),</t>
  </si>
  <si>
    <t>u sloju debljine 10 cm prema detalju iz projekta.</t>
  </si>
  <si>
    <t>_ dobavu pijeska</t>
  </si>
  <si>
    <t>_ transport na mjesto ugradnje</t>
  </si>
  <si>
    <t>_ ugradnju prema detalju iz projekta</t>
  </si>
  <si>
    <t>Oblogu izvesti od pijeska (kameni drobljenac 0-4, 4-8 mm)</t>
  </si>
  <si>
    <t>do 20 cm iznad kabela prema detalju iz projekta.</t>
  </si>
  <si>
    <t xml:space="preserve">Rad obuhvaća: </t>
  </si>
  <si>
    <t>Obračun po m3 ugrađenog zemljanog materijala.</t>
  </si>
  <si>
    <t>Temelj se izvodi od betona C25/30.</t>
  </si>
  <si>
    <t>Obračun po m3 iskopanog materijala u sraslom stanju.</t>
  </si>
  <si>
    <t>Rad u blizini postojećih instalacija.</t>
  </si>
  <si>
    <t>m2</t>
  </si>
  <si>
    <t>mj.</t>
  </si>
  <si>
    <t>kol.</t>
  </si>
  <si>
    <t>jed. cijena</t>
  </si>
  <si>
    <t>cijena</t>
  </si>
  <si>
    <t>OPIS STAVKE:</t>
  </si>
  <si>
    <t>R.BR.</t>
  </si>
  <si>
    <t>PDV 25%:</t>
  </si>
  <si>
    <t>Napomena: Dužina rova je cca 70metara.</t>
  </si>
  <si>
    <t>kom</t>
  </si>
  <si>
    <t>m</t>
  </si>
  <si>
    <t>Funkcionalno ispitivanje električne instalacije.</t>
  </si>
  <si>
    <t>kpl.</t>
  </si>
  <si>
    <t>m3</t>
  </si>
  <si>
    <t>Obračun po m3 izvedene obloge.</t>
  </si>
  <si>
    <t>_ dobavu zemljanog materijala</t>
  </si>
  <si>
    <t>TROŠKOVNIK</t>
  </si>
  <si>
    <t>Izrada podloge - posteljice ispod el. kabela.</t>
  </si>
  <si>
    <t>Izrada obloge od pijeska iznad el. kabela.</t>
  </si>
  <si>
    <t>Zatrpavanje iskopanog rova za el. kabel</t>
  </si>
  <si>
    <t>zemljanim materijalom iz iskopa.</t>
  </si>
  <si>
    <t>Izrada temelja razvodnog ormara prema detalju iz projekta.</t>
  </si>
  <si>
    <t>Dimenzije temelja su cca 65/25/50 cm.</t>
  </si>
  <si>
    <t xml:space="preserve">Temelj je u sredini šupalj kako bi se mogli uvući kabeli do ormara. </t>
  </si>
  <si>
    <t>Ormar se na temelj ugrađuje preko sidrenih vijaka ili tiplova za beton.</t>
  </si>
  <si>
    <t>_ izradu odgovarajuće glatke oplate</t>
  </si>
  <si>
    <t>_ montažu sidrenih vijaka/tiplova</t>
  </si>
  <si>
    <t>GRAĐEVINSKI RADOVI UKUPNO:</t>
  </si>
  <si>
    <t>GRAĐEVINSKI RADOVI</t>
  </si>
  <si>
    <t xml:space="preserve">ELEKTRO RADOVI </t>
  </si>
  <si>
    <t>1.6.</t>
  </si>
  <si>
    <t>1.7.</t>
  </si>
  <si>
    <t>REKAPITULACIJA RADOVA:</t>
  </si>
  <si>
    <t>SVEUKUPNO:</t>
  </si>
  <si>
    <t>1.</t>
  </si>
  <si>
    <t>2.</t>
  </si>
  <si>
    <t>URED OVLAŠTENOG INŽENJERA ELEKTROTEHNIKE</t>
  </si>
  <si>
    <t>21000 SPLIT, Papandopulova 29</t>
  </si>
  <si>
    <t>OIB: 07515886610</t>
  </si>
  <si>
    <t>tel/fax.:  +385 21 458 604</t>
  </si>
  <si>
    <t>mob.:    + 385 91 34 71 380</t>
  </si>
  <si>
    <t>e-mail.: toni@ured-jakasa.hr</t>
  </si>
  <si>
    <t>INVESTITOR:</t>
  </si>
  <si>
    <t>FAZA:</t>
  </si>
  <si>
    <t>PROJEKTANT:</t>
  </si>
  <si>
    <t>Toni Jakaša dipl.ing.el. , ovl.br. E2066</t>
  </si>
  <si>
    <t>OZNAKA PROJEKTA:</t>
  </si>
  <si>
    <t>Opće odredbe vezane za troškovnik</t>
  </si>
  <si>
    <t>Cijena za svaku stavku mora obuhvatiti dobavu, montažu, spajanje, uzemljenje ako je potrebno i sve ostale radove do dovođenja  u stanje pune funkcionalnosti.</t>
  </si>
  <si>
    <t>U cijenu je potrebno ukalkulirati sav spojni, montažni, ovjesni i ostali materijal potrebno za potpuno funkcioniranje.</t>
  </si>
  <si>
    <t>Prije davanja konačne ponude obavezno izvršiti upoznavanje sa projektnom dokumentacijom te tražiti eventualna pojašnjenja prije zaključivanja ponude.</t>
  </si>
  <si>
    <t>Ukoliko se nudi zamjenska oprema, dozvoljeno je nuditi isključivo opremu istih ili boljih tehničkih karakteristika od one predviđene projektom. Ponuditelj je dužan istu navesti po tipu i proizvođaču prilikom ispunjavanja troškovnika. Ugovorni izvođač je dužan za zamjensku opremu dostaviti  tehničke podatke na hrvatskom jeziku projektantu na suglasnost.</t>
  </si>
  <si>
    <t>Rezanje kabela izvoditi na licu mjesta nakon  izmjere stvarnih dužina trase, a naročito kod većih presjeka.</t>
  </si>
  <si>
    <t xml:space="preserve">Za svu ugrađenu opremu, izvedene radove, obavljena mjerenja i ispitivanja potrebno je ishoditi ateste, mišljenja i potvrde o kvaliteti, odnosno usklađenosti sa hrvatskom zakonskom regulativom. </t>
  </si>
  <si>
    <t>Sve kabele označiti odgovarajućim trajnim oznakama na oba kraja.</t>
  </si>
  <si>
    <t>Prije narudžbe opreme i izrade ormara potrebno dostaviti Investitoru i projektantu nacrt-skicu na suglasnost.</t>
  </si>
  <si>
    <t>2.4.</t>
  </si>
  <si>
    <t>2.5.</t>
  </si>
  <si>
    <t>2.6.</t>
  </si>
  <si>
    <t>2.7.</t>
  </si>
  <si>
    <t>2.8.</t>
  </si>
  <si>
    <t>ELEKTRO RADOVI UKUPNO:</t>
  </si>
  <si>
    <t>Rad obuhvaća:</t>
  </si>
  <si>
    <t>_ iskop rova za polaganje kabela strojno i manjim dijelom ručno</t>
  </si>
  <si>
    <t>_ transport iskopanog materijala na privremenu deponiju</t>
  </si>
  <si>
    <t xml:space="preserve">   u zoni zahvata</t>
  </si>
  <si>
    <t>_ utovar iskopanog materijala u teretno vozilo</t>
  </si>
  <si>
    <t>_ odvoz i istovar materijala na odgovarajuću deponiju otpadnog</t>
  </si>
  <si>
    <t xml:space="preserve">   materijala</t>
  </si>
  <si>
    <t>U cijenu je uključena taksa deponije.</t>
  </si>
  <si>
    <t>Dubina iskopa do 1.0 m.</t>
  </si>
  <si>
    <t>Predmjerom se predviđa:</t>
  </si>
  <si>
    <t>Iskop rova za polaganje el. kabela za napajanje RO i</t>
  </si>
  <si>
    <t>proširenja za temelje razvodnog ormara RO.</t>
  </si>
  <si>
    <t>Štemanje postojećeg temelja za potrebe uvlačenja kabela i</t>
  </si>
  <si>
    <t>krpljenje šlica te dovođenje u prvobitno stanje.</t>
  </si>
  <si>
    <t>kpl</t>
  </si>
  <si>
    <t>3.</t>
  </si>
  <si>
    <t>RASVJETA</t>
  </si>
  <si>
    <t>3.1.</t>
  </si>
  <si>
    <t>Napomena:</t>
  </si>
  <si>
    <t>Sva rasvjetna tijela i spojne kutije moraju biti u vodotijesnoj zaštiti IP65 (minimalno).</t>
  </si>
  <si>
    <t>RASVJETA:</t>
  </si>
  <si>
    <t>Predložena rasvjetna tijela trebaju dimenzijom, intezitetom svijetla i bojom svijetla zadovoljavati uvjetima iz projekta.</t>
  </si>
  <si>
    <t>Sve stavke uključuju dobavu, montažu i spajanje rasvjetnih tijela i opreme.</t>
  </si>
  <si>
    <t>Glavni projekt</t>
  </si>
  <si>
    <t>ELEKTROINSTALACIJSKIH RADOVA SPOMENIČKOG OBILJEŽJA</t>
  </si>
  <si>
    <t>Dobava, polaganje i spajanje bakrenog užeta Cu50mm2 za uzemljenje razvodnog ormara RO. Uže spojiti sa postojećim uzemljenjem rasvjetnog stupa. Uže se polaže u zemljani kanal uz napojni kabel.
Komplet.</t>
  </si>
  <si>
    <t>RASVJETA UKUPNO:</t>
  </si>
  <si>
    <t>1.1.</t>
  </si>
  <si>
    <t>1.2.</t>
  </si>
  <si>
    <t>GRAD KRIŽEVCI</t>
  </si>
  <si>
    <t>TD: 53/19</t>
  </si>
  <si>
    <t>Split, lipanj 2019.</t>
  </si>
  <si>
    <t>1.3.</t>
  </si>
  <si>
    <t>1.4.</t>
  </si>
  <si>
    <t>1.5.</t>
  </si>
  <si>
    <t>Dobava, polaganje i spajanje kabela za napajanje razvodnog ormara RO.
Kabel se polaže u pripremljeni kabelski rov. 
Polaže se:
- kabel NAYY 4x25mm2
- savitljiva instalaciona cijev fi50
Komplet sa izradom spojeva i spajanjem kabela na oba kraja.</t>
  </si>
  <si>
    <t>Spajanje bakrenog užeta na oba kraja. Stavka uključuje i dobavu i montažu stopice 50mm2. Uzemljuju se jarboli za zastave i ormar.
Komplet.</t>
  </si>
  <si>
    <t>Dobava, polaganje i spajanje kabela NYY-J 3x2,5 mm2 na razvodni ormar RO.  Kabel se polaže u cijev CS25
Komplet</t>
  </si>
  <si>
    <t>Dobava i plaganje savitljive instalacione cijevi fi25.</t>
  </si>
  <si>
    <r>
      <t xml:space="preserve">Dobava, montaža i spajanje  razvodnog ormara </t>
    </r>
    <r>
      <rPr>
        <b/>
        <sz val="9"/>
        <rFont val="Arial"/>
        <family val="2"/>
        <charset val="238"/>
      </rPr>
      <t>RO</t>
    </r>
    <r>
      <rPr>
        <sz val="9"/>
        <rFont val="Arial"/>
        <family val="2"/>
      </rPr>
      <t xml:space="preserve">. Razvodni ormar je predviđen kao samostojeći ormar na betonskom temelju sa vratima i bravicom korisnika . Ormar je izrađen od INOX AISI 304 materijala, sa vratima  u zaštiti IP65. Dimenzije ormara su (š,v,d) 40x60x20cm,
U ormar se montira slijedeća oprema:
- 4 kom automatski osigurač C10A/1p 10kA
- 1 kom strujno-zaštitna sklopka RCD 40/0,03/2p 10kA
- redne kleme 
- natpisi, pločice, bravica, džep za shemu i dr.
- N i PE sabirnica
Komplet razvodni ormar sa svim spojnim i montažnim priborom, sabirnicama, ožičen i ispitan sa tropolnom shemom i ispitnim listom.
</t>
    </r>
  </si>
  <si>
    <t>Izrada atesta električne instalacije i uzemljenja od strane ovlaštene organizacije.</t>
  </si>
  <si>
    <t>Rasvjeta je odabrana uz suglasnost arhitektice i Zakona o svjetlosnom onečišćenju NN 14/19.</t>
  </si>
  <si>
    <t xml:space="preserve">Dobava, montaža i spajanje ugradbena podne svjetiljke sa distribucijom svjetla na sve četiri strane i LED izvorom svjetla snage od 3 do 8W boje svjetla 3000K  za vanjsku ugradnju u beton u zaštiti min IP 65, fi 100-130mm i mogućnošću gaženja do 0,5t ili više.
</t>
  </si>
  <si>
    <t xml:space="preserve">_ iskop u materijalu ”C” ktg.  </t>
  </si>
  <si>
    <t>Dimenzije rova 0,4 m na dubini 0,8 m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</si>
</sst>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#,##0.00;[Red]#,##0.00"/>
    <numFmt numFmtId="166" formatCode="_-* #,##0.00\ _k_n_-;\-* #,##0.00\ _k_n_-;_-* \-??\ _k_n_-;_-@_-"/>
  </numFmts>
  <fonts count="25">
    <font>
      <sz val="10"/>
      <name val="Arial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11"/>
      <name val="Arial"/>
      <family val="2"/>
    </font>
    <font>
      <b/>
      <sz val="16"/>
      <name val="Arial"/>
      <family val="2"/>
      <charset val="238"/>
    </font>
    <font>
      <sz val="14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u/>
      <sz val="10"/>
      <color indexed="12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4">
    <xf numFmtId="0" fontId="0" fillId="0" borderId="0"/>
    <xf numFmtId="164" fontId="1" fillId="0" borderId="0" applyFont="0" applyFill="0" applyBorder="0" applyAlignment="0" applyProtection="0"/>
    <xf numFmtId="0" fontId="20" fillId="0" borderId="0"/>
    <xf numFmtId="0" fontId="21" fillId="0" borderId="0" applyNumberFormat="0" applyFill="0" applyBorder="0" applyAlignment="0" applyProtection="0"/>
    <xf numFmtId="0" fontId="19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22" fillId="0" borderId="0"/>
    <xf numFmtId="0" fontId="10" fillId="0" borderId="0"/>
    <xf numFmtId="164" fontId="10" fillId="0" borderId="0" applyFont="0" applyFill="0" applyBorder="0" applyAlignment="0" applyProtection="0"/>
    <xf numFmtId="166" fontId="10" fillId="0" borderId="0" applyFill="0" applyBorder="0" applyAlignment="0" applyProtection="0"/>
  </cellStyleXfs>
  <cellXfs count="116">
    <xf numFmtId="0" fontId="0" fillId="0" borderId="0" xfId="0"/>
    <xf numFmtId="165" fontId="2" fillId="0" borderId="0" xfId="0" applyNumberFormat="1" applyFont="1" applyFill="1" applyBorder="1"/>
    <xf numFmtId="165" fontId="2" fillId="0" borderId="0" xfId="0" applyNumberFormat="1" applyFont="1" applyFill="1" applyBorder="1" applyAlignment="1">
      <alignment horizontal="justify" vertical="top"/>
    </xf>
    <xf numFmtId="165" fontId="2" fillId="0" borderId="0" xfId="0" applyNumberFormat="1" applyFont="1" applyFill="1" applyAlignment="1">
      <alignment horizontal="justify" vertical="top"/>
    </xf>
    <xf numFmtId="165" fontId="2" fillId="0" borderId="0" xfId="0" applyNumberFormat="1" applyFont="1" applyFill="1" applyAlignment="1">
      <alignment horizontal="center"/>
    </xf>
    <xf numFmtId="165" fontId="3" fillId="0" borderId="0" xfId="0" applyNumberFormat="1" applyFont="1" applyFill="1" applyBorder="1" applyAlignment="1">
      <alignment horizontal="center"/>
    </xf>
    <xf numFmtId="165" fontId="3" fillId="0" borderId="0" xfId="0" applyNumberFormat="1" applyFont="1" applyFill="1" applyBorder="1"/>
    <xf numFmtId="0" fontId="2" fillId="0" borderId="0" xfId="0" applyNumberFormat="1" applyFont="1" applyFill="1" applyAlignment="1">
      <alignment vertical="top"/>
    </xf>
    <xf numFmtId="0" fontId="2" fillId="0" borderId="0" xfId="0" applyNumberFormat="1" applyFont="1" applyFill="1" applyBorder="1" applyAlignment="1">
      <alignment horizontal="center"/>
    </xf>
    <xf numFmtId="0" fontId="3" fillId="0" borderId="0" xfId="1" applyNumberFormat="1" applyFont="1" applyFill="1" applyBorder="1" applyAlignment="1">
      <alignment horizontal="center"/>
    </xf>
    <xf numFmtId="165" fontId="2" fillId="2" borderId="0" xfId="0" applyNumberFormat="1" applyFont="1" applyFill="1" applyBorder="1" applyAlignment="1">
      <alignment horizontal="justify" vertical="top"/>
    </xf>
    <xf numFmtId="165" fontId="2" fillId="2" borderId="0" xfId="0" applyNumberFormat="1" applyFont="1" applyFill="1" applyBorder="1"/>
    <xf numFmtId="165" fontId="1" fillId="0" borderId="0" xfId="0" applyNumberFormat="1" applyFont="1" applyFill="1" applyBorder="1" applyAlignment="1">
      <alignment horizontal="justify" vertical="top"/>
    </xf>
    <xf numFmtId="165" fontId="1" fillId="0" borderId="0" xfId="0" applyNumberFormat="1" applyFont="1" applyFill="1" applyBorder="1" applyAlignment="1">
      <alignment horizontal="center"/>
    </xf>
    <xf numFmtId="0" fontId="6" fillId="0" borderId="0" xfId="0" applyNumberFormat="1" applyFont="1" applyFill="1" applyBorder="1" applyAlignment="1">
      <alignment vertical="top"/>
    </xf>
    <xf numFmtId="165" fontId="3" fillId="0" borderId="1" xfId="0" applyNumberFormat="1" applyFont="1" applyFill="1" applyBorder="1" applyAlignment="1">
      <alignment horizontal="center"/>
    </xf>
    <xf numFmtId="0" fontId="3" fillId="0" borderId="2" xfId="0" applyFont="1" applyBorder="1"/>
    <xf numFmtId="4" fontId="3" fillId="0" borderId="2" xfId="0" applyNumberFormat="1" applyFont="1" applyBorder="1"/>
    <xf numFmtId="4" fontId="3" fillId="0" borderId="2" xfId="0" applyNumberFormat="1" applyFont="1" applyBorder="1" applyAlignment="1">
      <alignment horizontal="center"/>
    </xf>
    <xf numFmtId="4" fontId="3" fillId="0" borderId="1" xfId="0" applyNumberFormat="1" applyFont="1" applyBorder="1"/>
    <xf numFmtId="4" fontId="3" fillId="0" borderId="1" xfId="0" applyNumberFormat="1" applyFont="1" applyBorder="1" applyAlignment="1">
      <alignment horizontal="center"/>
    </xf>
    <xf numFmtId="0" fontId="3" fillId="0" borderId="0" xfId="0" applyNumberFormat="1" applyFont="1" applyFill="1" applyBorder="1" applyAlignment="1">
      <alignment vertical="top"/>
    </xf>
    <xf numFmtId="165" fontId="3" fillId="0" borderId="0" xfId="0" applyNumberFormat="1" applyFont="1" applyFill="1" applyBorder="1" applyAlignment="1">
      <alignment horizontal="left" vertical="top"/>
    </xf>
    <xf numFmtId="4" fontId="5" fillId="0" borderId="0" xfId="1" applyNumberFormat="1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right" vertical="top"/>
    </xf>
    <xf numFmtId="0" fontId="3" fillId="0" borderId="1" xfId="0" applyNumberFormat="1" applyFont="1" applyBorder="1" applyAlignment="1">
      <alignment horizontal="justify" vertical="top" wrapText="1"/>
    </xf>
    <xf numFmtId="0" fontId="3" fillId="0" borderId="1" xfId="0" applyNumberFormat="1" applyFont="1" applyFill="1" applyBorder="1" applyAlignment="1">
      <alignment horizontal="center"/>
    </xf>
    <xf numFmtId="0" fontId="3" fillId="0" borderId="0" xfId="0" applyNumberFormat="1" applyFont="1" applyBorder="1" applyAlignment="1">
      <alignment horizontal="right" vertical="top"/>
    </xf>
    <xf numFmtId="0" fontId="3" fillId="0" borderId="0" xfId="0" applyNumberFormat="1" applyFont="1" applyBorder="1" applyAlignment="1">
      <alignment horizontal="justify" vertical="top" wrapText="1"/>
    </xf>
    <xf numFmtId="0" fontId="3" fillId="0" borderId="0" xfId="0" applyNumberFormat="1" applyFont="1" applyFill="1" applyBorder="1" applyAlignment="1">
      <alignment horizontal="center"/>
    </xf>
    <xf numFmtId="4" fontId="3" fillId="0" borderId="3" xfId="0" applyNumberFormat="1" applyFont="1" applyBorder="1"/>
    <xf numFmtId="4" fontId="3" fillId="0" borderId="0" xfId="0" applyNumberFormat="1" applyFont="1" applyBorder="1"/>
    <xf numFmtId="4" fontId="3" fillId="0" borderId="0" xfId="0" applyNumberFormat="1" applyFont="1" applyBorder="1" applyAlignment="1">
      <alignment horizontal="center"/>
    </xf>
    <xf numFmtId="0" fontId="6" fillId="0" borderId="0" xfId="0" applyFont="1" applyAlignment="1">
      <alignment vertical="top"/>
    </xf>
    <xf numFmtId="165" fontId="3" fillId="0" borderId="0" xfId="0" applyNumberFormat="1" applyFont="1" applyFill="1" applyAlignment="1">
      <alignment horizontal="center"/>
    </xf>
    <xf numFmtId="165" fontId="6" fillId="0" borderId="0" xfId="0" applyNumberFormat="1" applyFont="1" applyAlignment="1">
      <alignment horizontal="left" vertical="top"/>
    </xf>
    <xf numFmtId="0" fontId="3" fillId="0" borderId="0" xfId="0" applyNumberFormat="1" applyFont="1" applyFill="1" applyAlignment="1">
      <alignment vertical="top"/>
    </xf>
    <xf numFmtId="165" fontId="3" fillId="0" borderId="0" xfId="0" applyNumberFormat="1" applyFont="1" applyFill="1" applyAlignment="1">
      <alignment horizontal="justify" vertical="top"/>
    </xf>
    <xf numFmtId="0" fontId="1" fillId="0" borderId="0" xfId="1" applyNumberFormat="1" applyFont="1" applyFill="1" applyBorder="1" applyAlignment="1">
      <alignment horizontal="center"/>
    </xf>
    <xf numFmtId="4" fontId="3" fillId="0" borderId="4" xfId="0" applyNumberFormat="1" applyFont="1" applyBorder="1"/>
    <xf numFmtId="0" fontId="3" fillId="0" borderId="4" xfId="0" applyFont="1" applyBorder="1"/>
    <xf numFmtId="4" fontId="3" fillId="0" borderId="5" xfId="0" applyNumberFormat="1" applyFont="1" applyBorder="1"/>
    <xf numFmtId="0" fontId="3" fillId="0" borderId="5" xfId="0" applyFont="1" applyBorder="1"/>
    <xf numFmtId="4" fontId="3" fillId="0" borderId="5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4" fontId="7" fillId="0" borderId="1" xfId="0" applyNumberFormat="1" applyFont="1" applyBorder="1" applyAlignment="1">
      <alignment horizontal="right"/>
    </xf>
    <xf numFmtId="0" fontId="9" fillId="0" borderId="0" xfId="0" applyNumberFormat="1" applyFont="1" applyFill="1" applyBorder="1" applyAlignment="1">
      <alignment vertical="top"/>
    </xf>
    <xf numFmtId="165" fontId="9" fillId="0" borderId="0" xfId="0" applyNumberFormat="1" applyFont="1" applyFill="1" applyBorder="1" applyAlignment="1">
      <alignment horizontal="left" vertical="top"/>
    </xf>
    <xf numFmtId="4" fontId="9" fillId="0" borderId="0" xfId="0" applyNumberFormat="1" applyFont="1" applyBorder="1"/>
    <xf numFmtId="4" fontId="11" fillId="0" borderId="6" xfId="0" applyNumberFormat="1" applyFont="1" applyBorder="1"/>
    <xf numFmtId="4" fontId="11" fillId="0" borderId="6" xfId="0" applyNumberFormat="1" applyFont="1" applyBorder="1" applyAlignment="1">
      <alignment horizontal="center"/>
    </xf>
    <xf numFmtId="4" fontId="11" fillId="0" borderId="0" xfId="0" applyNumberFormat="1" applyFont="1" applyBorder="1"/>
    <xf numFmtId="4" fontId="11" fillId="0" borderId="0" xfId="0" applyNumberFormat="1" applyFont="1" applyBorder="1" applyAlignment="1">
      <alignment horizontal="center"/>
    </xf>
    <xf numFmtId="165" fontId="8" fillId="0" borderId="0" xfId="0" applyNumberFormat="1" applyFont="1" applyAlignment="1">
      <alignment horizontal="right" vertical="top"/>
    </xf>
    <xf numFmtId="165" fontId="10" fillId="0" borderId="0" xfId="0" applyNumberFormat="1" applyFont="1" applyFill="1" applyAlignment="1">
      <alignment horizontal="center"/>
    </xf>
    <xf numFmtId="0" fontId="10" fillId="0" borderId="0" xfId="0" applyNumberFormat="1" applyFont="1" applyFill="1" applyBorder="1" applyAlignment="1">
      <alignment horizontal="center"/>
    </xf>
    <xf numFmtId="165" fontId="8" fillId="0" borderId="0" xfId="0" applyNumberFormat="1" applyFont="1" applyBorder="1" applyAlignment="1">
      <alignment horizontal="right" vertical="top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4" fontId="7" fillId="0" borderId="1" xfId="0" applyNumberFormat="1" applyFont="1" applyBorder="1" applyAlignment="1">
      <alignment horizontal="center"/>
    </xf>
    <xf numFmtId="4" fontId="4" fillId="0" borderId="0" xfId="1" applyNumberFormat="1" applyFont="1" applyFill="1" applyBorder="1" applyAlignment="1">
      <alignment horizontal="center"/>
    </xf>
    <xf numFmtId="4" fontId="5" fillId="0" borderId="0" xfId="0" applyNumberFormat="1" applyFont="1" applyFill="1" applyBorder="1" applyAlignment="1">
      <alignment horizontal="center"/>
    </xf>
    <xf numFmtId="4" fontId="4" fillId="0" borderId="6" xfId="0" applyNumberFormat="1" applyFont="1" applyFill="1" applyBorder="1" applyAlignment="1">
      <alignment horizontal="center"/>
    </xf>
    <xf numFmtId="4" fontId="4" fillId="0" borderId="7" xfId="0" applyNumberFormat="1" applyFont="1" applyFill="1" applyBorder="1" applyAlignment="1">
      <alignment horizontal="center"/>
    </xf>
    <xf numFmtId="4" fontId="4" fillId="0" borderId="0" xfId="0" applyNumberFormat="1" applyFont="1" applyFill="1" applyBorder="1" applyAlignment="1">
      <alignment horizontal="center"/>
    </xf>
    <xf numFmtId="4" fontId="12" fillId="0" borderId="0" xfId="0" applyNumberFormat="1" applyFont="1" applyFill="1" applyBorder="1" applyAlignment="1">
      <alignment horizontal="center"/>
    </xf>
    <xf numFmtId="4" fontId="13" fillId="0" borderId="0" xfId="0" applyNumberFormat="1" applyFont="1" applyFill="1" applyBorder="1" applyAlignment="1">
      <alignment horizontal="center"/>
    </xf>
    <xf numFmtId="4" fontId="7" fillId="0" borderId="6" xfId="0" applyNumberFormat="1" applyFont="1" applyBorder="1"/>
    <xf numFmtId="4" fontId="7" fillId="0" borderId="6" xfId="0" applyNumberFormat="1" applyFont="1" applyBorder="1" applyAlignment="1">
      <alignment horizontal="center"/>
    </xf>
    <xf numFmtId="4" fontId="14" fillId="0" borderId="6" xfId="0" applyNumberFormat="1" applyFont="1" applyFill="1" applyBorder="1" applyAlignment="1">
      <alignment horizontal="center"/>
    </xf>
    <xf numFmtId="4" fontId="14" fillId="0" borderId="7" xfId="0" applyNumberFormat="1" applyFont="1" applyFill="1" applyBorder="1" applyAlignment="1">
      <alignment horizontal="center"/>
    </xf>
    <xf numFmtId="4" fontId="7" fillId="0" borderId="6" xfId="0" applyNumberFormat="1" applyFont="1" applyBorder="1" applyAlignment="1">
      <alignment horizontal="right"/>
    </xf>
    <xf numFmtId="4" fontId="15" fillId="0" borderId="3" xfId="0" applyNumberFormat="1" applyFont="1" applyBorder="1"/>
    <xf numFmtId="4" fontId="15" fillId="0" borderId="0" xfId="0" applyNumberFormat="1" applyFont="1" applyBorder="1"/>
    <xf numFmtId="165" fontId="3" fillId="0" borderId="0" xfId="0" applyNumberFormat="1" applyFont="1" applyFill="1" applyBorder="1" applyAlignment="1">
      <alignment horizontal="justify" vertical="top"/>
    </xf>
    <xf numFmtId="0" fontId="2" fillId="0" borderId="0" xfId="0" applyNumberFormat="1" applyFont="1" applyFill="1" applyBorder="1" applyAlignment="1">
      <alignment vertical="top"/>
    </xf>
    <xf numFmtId="165" fontId="2" fillId="0" borderId="0" xfId="0" applyNumberFormat="1" applyFont="1" applyFill="1" applyBorder="1" applyAlignment="1">
      <alignment horizontal="center"/>
    </xf>
    <xf numFmtId="0" fontId="10" fillId="0" borderId="0" xfId="11"/>
    <xf numFmtId="0" fontId="23" fillId="0" borderId="0" xfId="11" applyFont="1"/>
    <xf numFmtId="0" fontId="24" fillId="0" borderId="0" xfId="11" applyFont="1"/>
    <xf numFmtId="0" fontId="10" fillId="0" borderId="0" xfId="11" applyFont="1"/>
    <xf numFmtId="0" fontId="18" fillId="0" borderId="0" xfId="11" applyFont="1"/>
    <xf numFmtId="0" fontId="17" fillId="0" borderId="0" xfId="11" applyFont="1"/>
    <xf numFmtId="165" fontId="8" fillId="0" borderId="0" xfId="0" applyNumberFormat="1" applyFont="1" applyFill="1" applyAlignment="1">
      <alignment horizontal="justify" vertical="top"/>
    </xf>
    <xf numFmtId="0" fontId="10" fillId="0" borderId="0" xfId="11" applyFont="1" applyAlignment="1"/>
    <xf numFmtId="165" fontId="11" fillId="0" borderId="0" xfId="9" applyNumberFormat="1" applyFont="1" applyFill="1" applyBorder="1" applyAlignment="1">
      <alignment horizontal="justify" vertical="top" wrapText="1"/>
    </xf>
    <xf numFmtId="165" fontId="8" fillId="0" borderId="0" xfId="9" applyNumberFormat="1" applyFont="1" applyFill="1" applyBorder="1" applyAlignment="1">
      <alignment horizontal="justify" vertical="top" wrapText="1"/>
    </xf>
    <xf numFmtId="0" fontId="9" fillId="0" borderId="0" xfId="0" applyFont="1" applyBorder="1"/>
    <xf numFmtId="4" fontId="1" fillId="0" borderId="0" xfId="0" applyNumberFormat="1" applyFont="1" applyFill="1" applyBorder="1" applyAlignment="1">
      <alignment horizontal="center"/>
    </xf>
    <xf numFmtId="4" fontId="1" fillId="0" borderId="0" xfId="0" applyNumberFormat="1" applyFont="1" applyFill="1" applyBorder="1"/>
    <xf numFmtId="4" fontId="3" fillId="0" borderId="8" xfId="0" applyNumberFormat="1" applyFont="1" applyBorder="1"/>
    <xf numFmtId="4" fontId="7" fillId="0" borderId="0" xfId="0" applyNumberFormat="1" applyFont="1" applyBorder="1" applyAlignment="1">
      <alignment horizontal="center"/>
    </xf>
    <xf numFmtId="4" fontId="7" fillId="0" borderId="0" xfId="0" applyNumberFormat="1" applyFont="1" applyBorder="1" applyAlignment="1">
      <alignment horizontal="right"/>
    </xf>
    <xf numFmtId="165" fontId="0" fillId="0" borderId="0" xfId="0" applyNumberFormat="1" applyFont="1" applyFill="1" applyBorder="1" applyAlignment="1">
      <alignment horizontal="justify" vertical="top"/>
    </xf>
    <xf numFmtId="0" fontId="3" fillId="0" borderId="3" xfId="0" applyNumberFormat="1" applyFont="1" applyBorder="1" applyAlignment="1">
      <alignment horizontal="right" vertical="top"/>
    </xf>
    <xf numFmtId="165" fontId="3" fillId="0" borderId="7" xfId="0" applyNumberFormat="1" applyFont="1" applyFill="1" applyBorder="1" applyAlignment="1">
      <alignment horizontal="center"/>
    </xf>
    <xf numFmtId="0" fontId="10" fillId="0" borderId="0" xfId="11" applyFont="1" applyAlignment="1">
      <alignment horizontal="left"/>
    </xf>
    <xf numFmtId="0" fontId="16" fillId="0" borderId="0" xfId="11" applyFont="1" applyAlignment="1">
      <alignment horizontal="center"/>
    </xf>
    <xf numFmtId="0" fontId="10" fillId="0" borderId="0" xfId="11" applyFont="1" applyAlignment="1">
      <alignment horizontal="center" wrapText="1"/>
    </xf>
    <xf numFmtId="4" fontId="3" fillId="0" borderId="4" xfId="0" applyNumberFormat="1" applyFont="1" applyBorder="1" applyAlignment="1" applyProtection="1">
      <alignment horizontal="center"/>
      <protection locked="0"/>
    </xf>
    <xf numFmtId="4" fontId="3" fillId="0" borderId="2" xfId="0" applyNumberFormat="1" applyFont="1" applyBorder="1" applyAlignment="1" applyProtection="1">
      <alignment horizontal="center"/>
      <protection locked="0"/>
    </xf>
    <xf numFmtId="4" fontId="3" fillId="0" borderId="5" xfId="0" applyNumberFormat="1" applyFont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4" fontId="3" fillId="0" borderId="1" xfId="0" applyNumberFormat="1" applyFont="1" applyBorder="1" applyAlignment="1" applyProtection="1">
      <alignment horizontal="center"/>
      <protection locked="0"/>
    </xf>
    <xf numFmtId="4" fontId="3" fillId="0" borderId="0" xfId="0" applyNumberFormat="1" applyFont="1" applyBorder="1" applyAlignment="1" applyProtection="1">
      <alignment horizontal="center"/>
      <protection locked="0"/>
    </xf>
    <xf numFmtId="4" fontId="4" fillId="0" borderId="0" xfId="1" applyNumberFormat="1" applyFont="1" applyFill="1" applyBorder="1" applyAlignment="1" applyProtection="1">
      <alignment horizontal="center"/>
      <protection locked="0"/>
    </xf>
    <xf numFmtId="4" fontId="5" fillId="0" borderId="1" xfId="0" applyNumberFormat="1" applyFont="1" applyFill="1" applyBorder="1" applyAlignment="1" applyProtection="1">
      <alignment horizontal="center"/>
      <protection locked="0"/>
    </xf>
    <xf numFmtId="165" fontId="3" fillId="0" borderId="1" xfId="0" applyNumberFormat="1" applyFont="1" applyFill="1" applyBorder="1" applyAlignment="1" applyProtection="1">
      <alignment horizontal="center"/>
      <protection locked="0"/>
    </xf>
    <xf numFmtId="4" fontId="14" fillId="0" borderId="6" xfId="0" applyNumberFormat="1" applyFont="1" applyFill="1" applyBorder="1" applyAlignment="1" applyProtection="1">
      <alignment horizontal="center"/>
      <protection locked="0"/>
    </xf>
    <xf numFmtId="4" fontId="5" fillId="0" borderId="0" xfId="0" applyNumberFormat="1" applyFont="1" applyFill="1" applyBorder="1" applyAlignment="1" applyProtection="1">
      <alignment horizontal="center"/>
      <protection locked="0"/>
    </xf>
    <xf numFmtId="4" fontId="5" fillId="0" borderId="0" xfId="1" applyNumberFormat="1" applyFont="1" applyFill="1" applyBorder="1" applyAlignment="1" applyProtection="1">
      <alignment horizontal="center"/>
      <protection locked="0"/>
    </xf>
    <xf numFmtId="165" fontId="8" fillId="0" borderId="0" xfId="0" applyNumberFormat="1" applyFont="1" applyAlignment="1" applyProtection="1">
      <alignment horizontal="right" vertical="top"/>
      <protection locked="0"/>
    </xf>
    <xf numFmtId="165" fontId="10" fillId="0" borderId="0" xfId="0" applyNumberFormat="1" applyFont="1" applyFill="1" applyAlignment="1" applyProtection="1">
      <alignment horizontal="center"/>
      <protection locked="0"/>
    </xf>
    <xf numFmtId="0" fontId="10" fillId="0" borderId="0" xfId="0" applyNumberFormat="1" applyFont="1" applyFill="1" applyBorder="1" applyAlignment="1" applyProtection="1">
      <alignment horizontal="center"/>
      <protection locked="0"/>
    </xf>
    <xf numFmtId="4" fontId="12" fillId="0" borderId="0" xfId="0" applyNumberFormat="1" applyFont="1" applyFill="1" applyBorder="1" applyAlignment="1" applyProtection="1">
      <alignment horizontal="center"/>
      <protection locked="0"/>
    </xf>
  </cellXfs>
  <cellStyles count="14">
    <cellStyle name="Excel Built-in Normal" xfId="2"/>
    <cellStyle name="Hiperveza 2" xfId="3"/>
    <cellStyle name="Norm੎੎" xfId="4"/>
    <cellStyle name="Normal 14" xfId="5"/>
    <cellStyle name="Normal 2" xfId="6"/>
    <cellStyle name="Normal 3 9" xfId="7"/>
    <cellStyle name="Normalno 2" xfId="8"/>
    <cellStyle name="Normalno 3" xfId="9"/>
    <cellStyle name="Normalno 4" xfId="10"/>
    <cellStyle name="Normalno 5" xfId="11"/>
    <cellStyle name="Obično" xfId="0" builtinId="0"/>
    <cellStyle name="Zarez" xfId="1" builtinId="3"/>
    <cellStyle name="Zarez 2" xfId="12"/>
    <cellStyle name="Zarez 3" xfId="1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2</xdr:row>
      <xdr:rowOff>57150</xdr:rowOff>
    </xdr:from>
    <xdr:to>
      <xdr:col>1</xdr:col>
      <xdr:colOff>428625</xdr:colOff>
      <xdr:row>6</xdr:row>
      <xdr:rowOff>133350</xdr:rowOff>
    </xdr:to>
    <xdr:pic>
      <xdr:nvPicPr>
        <xdr:cNvPr id="1066" name="Slika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2875" y="381000"/>
          <a:ext cx="1019175" cy="81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1"/>
  <sheetViews>
    <sheetView topLeftCell="A25" zoomScale="115" zoomScaleNormal="115" zoomScaleSheetLayoutView="100" workbookViewId="0">
      <selection activeCell="D45" sqref="D45"/>
    </sheetView>
  </sheetViews>
  <sheetFormatPr defaultColWidth="11.42578125" defaultRowHeight="12.75"/>
  <cols>
    <col min="1" max="1" width="11" style="75" customWidth="1"/>
    <col min="2" max="2" width="10.28515625" style="2" customWidth="1"/>
    <col min="3" max="3" width="11" style="76" customWidth="1"/>
    <col min="4" max="4" width="11" style="8" customWidth="1"/>
    <col min="5" max="6" width="11" style="64" customWidth="1"/>
    <col min="7" max="7" width="11" style="2" customWidth="1"/>
    <col min="8" max="16384" width="11.42578125" style="1"/>
  </cols>
  <sheetData>
    <row r="1" spans="1:6">
      <c r="A1" s="21"/>
      <c r="B1" s="74"/>
      <c r="C1" s="5"/>
      <c r="D1" s="29"/>
      <c r="E1" s="61"/>
      <c r="F1" s="61"/>
    </row>
    <row r="3" spans="1:6" ht="18">
      <c r="C3" s="82" t="s">
        <v>67</v>
      </c>
    </row>
    <row r="4" spans="1:6" ht="15">
      <c r="C4" s="78" t="s">
        <v>68</v>
      </c>
    </row>
    <row r="5" spans="1:6">
      <c r="C5" s="79" t="s">
        <v>69</v>
      </c>
    </row>
    <row r="6" spans="1:6">
      <c r="C6" s="79" t="s">
        <v>70</v>
      </c>
    </row>
    <row r="7" spans="1:6">
      <c r="C7" s="79" t="s">
        <v>71</v>
      </c>
    </row>
    <row r="8" spans="1:6">
      <c r="C8" s="77" t="s">
        <v>72</v>
      </c>
    </row>
    <row r="19" spans="1:9" ht="20.25">
      <c r="A19" s="77"/>
      <c r="B19" s="77"/>
      <c r="C19" s="97" t="s">
        <v>47</v>
      </c>
      <c r="D19" s="97"/>
      <c r="E19" s="97"/>
      <c r="F19" s="97"/>
      <c r="G19" s="97"/>
      <c r="H19" s="77"/>
      <c r="I19" s="77"/>
    </row>
    <row r="21" spans="1:9" ht="25.5" customHeight="1">
      <c r="A21" s="98" t="s">
        <v>117</v>
      </c>
      <c r="B21" s="98"/>
      <c r="C21" s="98"/>
      <c r="D21" s="98"/>
      <c r="E21" s="98"/>
      <c r="F21" s="98"/>
      <c r="G21" s="98"/>
      <c r="H21" s="98"/>
      <c r="I21" s="84"/>
    </row>
    <row r="28" spans="1:9">
      <c r="A28" s="81" t="s">
        <v>73</v>
      </c>
      <c r="B28" s="77"/>
      <c r="C28" s="80" t="s">
        <v>122</v>
      </c>
      <c r="D28" s="77"/>
      <c r="E28" s="77"/>
      <c r="F28" s="77"/>
      <c r="G28" s="77"/>
      <c r="H28" s="77"/>
      <c r="I28" s="77"/>
    </row>
    <row r="29" spans="1:9">
      <c r="A29" s="77"/>
      <c r="B29" s="77"/>
      <c r="C29" s="80"/>
      <c r="D29" s="77"/>
      <c r="E29" s="77"/>
      <c r="F29" s="77"/>
      <c r="G29" s="77"/>
      <c r="H29" s="77"/>
    </row>
    <row r="32" spans="1:9">
      <c r="A32" s="81" t="s">
        <v>74</v>
      </c>
      <c r="B32" s="77"/>
      <c r="C32" s="80" t="s">
        <v>116</v>
      </c>
      <c r="D32" s="77"/>
      <c r="E32" s="77"/>
      <c r="F32" s="77"/>
      <c r="G32" s="77"/>
      <c r="H32" s="77"/>
    </row>
    <row r="35" spans="1:8">
      <c r="A35" s="81" t="s">
        <v>75</v>
      </c>
      <c r="B35" s="77"/>
      <c r="C35" s="96" t="s">
        <v>76</v>
      </c>
      <c r="D35" s="96"/>
      <c r="E35" s="96"/>
      <c r="F35" s="96"/>
      <c r="G35" s="96"/>
      <c r="H35" s="96"/>
    </row>
    <row r="38" spans="1:8">
      <c r="A38" s="81" t="s">
        <v>77</v>
      </c>
      <c r="B38" s="77"/>
      <c r="C38" s="80" t="s">
        <v>123</v>
      </c>
      <c r="D38" s="77"/>
      <c r="E38" s="77"/>
      <c r="F38" s="77"/>
      <c r="G38" s="77"/>
      <c r="H38" s="77"/>
    </row>
    <row r="44" spans="1:8">
      <c r="A44" s="77"/>
      <c r="B44" s="77"/>
      <c r="C44" s="77"/>
      <c r="D44" s="80" t="s">
        <v>124</v>
      </c>
      <c r="E44" s="77"/>
      <c r="F44" s="77"/>
      <c r="G44" s="77"/>
      <c r="H44" s="77"/>
    </row>
    <row r="186" spans="1:7" s="6" customFormat="1">
      <c r="A186" s="75"/>
      <c r="B186" s="2"/>
      <c r="C186" s="76"/>
      <c r="D186" s="8"/>
      <c r="E186" s="64"/>
      <c r="F186" s="64"/>
      <c r="G186" s="2"/>
    </row>
    <row r="187" spans="1:7" ht="12.75" customHeight="1"/>
    <row r="188" spans="1:7" ht="52.5" customHeight="1"/>
    <row r="189" spans="1:7" ht="66.75" customHeight="1"/>
    <row r="190" spans="1:7" ht="30" customHeight="1"/>
    <row r="191" spans="1:7" ht="39.75" customHeight="1"/>
    <row r="192" spans="1:7" ht="65.25" customHeight="1"/>
    <row r="193" spans="1:7" ht="42.75" customHeight="1"/>
    <row r="194" spans="1:7" ht="42.75" customHeight="1"/>
    <row r="195" spans="1:7" s="11" customFormat="1" ht="129.75" customHeight="1">
      <c r="A195" s="75"/>
      <c r="B195" s="2"/>
      <c r="C195" s="76"/>
      <c r="D195" s="8"/>
      <c r="E195" s="64"/>
      <c r="F195" s="64"/>
      <c r="G195" s="10"/>
    </row>
    <row r="196" spans="1:7" s="11" customFormat="1" ht="118.5" customHeight="1">
      <c r="A196" s="75"/>
      <c r="B196" s="2"/>
      <c r="C196" s="76"/>
      <c r="D196" s="8"/>
      <c r="E196" s="64"/>
      <c r="F196" s="64"/>
      <c r="G196" s="10"/>
    </row>
    <row r="197" spans="1:7" s="11" customFormat="1" ht="56.25" customHeight="1">
      <c r="A197" s="75"/>
      <c r="B197" s="2"/>
      <c r="C197" s="76"/>
      <c r="D197" s="8"/>
      <c r="E197" s="64"/>
      <c r="F197" s="64"/>
      <c r="G197" s="10"/>
    </row>
    <row r="198" spans="1:7" s="11" customFormat="1">
      <c r="A198" s="75"/>
      <c r="B198" s="2"/>
      <c r="C198" s="76"/>
      <c r="D198" s="8"/>
      <c r="E198" s="64"/>
      <c r="F198" s="64"/>
      <c r="G198" s="10"/>
    </row>
    <row r="199" spans="1:7" ht="64.5" customHeight="1"/>
    <row r="200" spans="1:7" ht="42" customHeight="1"/>
    <row r="201" spans="1:7">
      <c r="G201" s="12"/>
    </row>
  </sheetData>
  <mergeCells count="3">
    <mergeCell ref="C35:H35"/>
    <mergeCell ref="C19:G19"/>
    <mergeCell ref="A21:H21"/>
  </mergeCells>
  <phoneticPr fontId="0" type="noConversion"/>
  <pageMargins left="0.98425196850393704" right="0.39370078740157483" top="0.98425196850393704" bottom="0.98425196850393704" header="0.51181102362204722" footer="0.35433070866141736"/>
  <pageSetup paperSize="9" orientation="portrait" r:id="rId1"/>
  <headerFooter alignWithMargins="0">
    <oddHeader>&amp;L&amp;8PROJEKTANT: TONI JAKAŠA dipl.ing.el.
mob.: +385 91 34 71 380&amp;C&amp;8            URED OVLAŠTENOG INŽENJERA ELEKTROTEHNIKE
           SPLIT - PAPANDOPULOVA 29&amp;R&amp;8PROJEKT BR: TD 40/16</oddHeader>
    <oddFooter>&amp;L&amp;8INVESTITOR:
GRAD SPLIT&amp;C&amp;8GRAĐEVINA:
SPOMENIČKO OBILJEŽJE&amp;R&amp;8STRANA:
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4:G19"/>
  <sheetViews>
    <sheetView showWhiteSpace="0" view="pageLayout" topLeftCell="A10" zoomScale="145" zoomScaleNormal="115" zoomScaleSheetLayoutView="100" zoomScalePageLayoutView="145" workbookViewId="0">
      <selection activeCell="B12" sqref="B12"/>
    </sheetView>
  </sheetViews>
  <sheetFormatPr defaultColWidth="11.42578125" defaultRowHeight="12.75"/>
  <cols>
    <col min="1" max="1" width="11.42578125" style="7"/>
    <col min="2" max="2" width="57.42578125" style="3" customWidth="1"/>
    <col min="3" max="3" width="11.42578125" style="4"/>
    <col min="4" max="4" width="11.42578125" style="8"/>
    <col min="5" max="6" width="11.42578125" style="64"/>
    <col min="7" max="7" width="11.42578125" style="2"/>
    <col min="8" max="16384" width="11.42578125" style="1"/>
  </cols>
  <sheetData>
    <row r="4" spans="2:2">
      <c r="B4" s="86" t="s">
        <v>78</v>
      </c>
    </row>
    <row r="5" spans="2:2">
      <c r="B5" s="85"/>
    </row>
    <row r="6" spans="2:2" ht="38.25">
      <c r="B6" s="85" t="s">
        <v>79</v>
      </c>
    </row>
    <row r="7" spans="2:2" ht="25.5">
      <c r="B7" s="85" t="s">
        <v>80</v>
      </c>
    </row>
    <row r="8" spans="2:2" ht="38.25">
      <c r="B8" s="85" t="s">
        <v>81</v>
      </c>
    </row>
    <row r="9" spans="2:2">
      <c r="B9" s="85"/>
    </row>
    <row r="10" spans="2:2" ht="76.5">
      <c r="B10" s="85" t="s">
        <v>82</v>
      </c>
    </row>
    <row r="11" spans="2:2">
      <c r="B11" s="85"/>
    </row>
    <row r="12" spans="2:2" ht="25.5">
      <c r="B12" s="85" t="s">
        <v>83</v>
      </c>
    </row>
    <row r="13" spans="2:2">
      <c r="B13" s="85"/>
    </row>
    <row r="14" spans="2:2">
      <c r="B14" s="85" t="s">
        <v>85</v>
      </c>
    </row>
    <row r="15" spans="2:2" ht="38.25">
      <c r="B15" s="85" t="s">
        <v>84</v>
      </c>
    </row>
    <row r="16" spans="2:2">
      <c r="B16" s="85"/>
    </row>
    <row r="17" spans="2:2" ht="25.5">
      <c r="B17" s="85" t="s">
        <v>86</v>
      </c>
    </row>
    <row r="19" spans="2:2">
      <c r="B19" s="83"/>
    </row>
  </sheetData>
  <pageMargins left="0.98425196850393704" right="0.39370078740157483" top="0.98425196850393704" bottom="0.98425196850393704" header="0.51181102362204722" footer="0.35433070866141736"/>
  <pageSetup paperSize="9" orientation="portrait" r:id="rId1"/>
  <headerFooter alignWithMargins="0">
    <oddHeader>&amp;L&amp;8PROJEKTANT: TONI JAKAŠA dipl.ing.el.
mob.: +385 91 34 71 380&amp;C&amp;8            URED OVLAŠTENOG INŽENJERA ELEKTROTEHNIKE
           SPLIT - PAPANDOPULOVA 29&amp;R&amp;8PROJEKT BR: TD 53/19</oddHeader>
    <oddFooter>&amp;L&amp;8INVESTITOR:
GRAD KRIŽEVCI&amp;C&amp;8GRAĐEVINA:
SPOMENIČKO OBILJEŽJE BRANITELJIMA SA
PODRUČJA GRADA KRIŽEVACA&amp;R&amp;8STRANA:
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G303"/>
  <sheetViews>
    <sheetView tabSelected="1" showWhiteSpace="0" view="pageLayout" zoomScale="130" zoomScaleNormal="145" zoomScaleSheetLayoutView="100" zoomScalePageLayoutView="130" workbookViewId="0">
      <selection activeCell="B6" sqref="B6"/>
    </sheetView>
  </sheetViews>
  <sheetFormatPr defaultColWidth="11.42578125" defaultRowHeight="12.75"/>
  <cols>
    <col min="1" max="1" width="4.42578125" style="7" customWidth="1"/>
    <col min="2" max="2" width="47.7109375" style="3" customWidth="1"/>
    <col min="3" max="3" width="6.5703125" style="4" customWidth="1"/>
    <col min="4" max="4" width="6.42578125" style="8" customWidth="1"/>
    <col min="5" max="5" width="10.42578125" style="64" customWidth="1"/>
    <col min="6" max="6" width="13.42578125" style="64" customWidth="1"/>
    <col min="7" max="7" width="40.85546875" style="2" customWidth="1"/>
    <col min="8" max="16384" width="11.42578125" style="1"/>
  </cols>
  <sheetData>
    <row r="1" spans="1:6" s="2" customFormat="1" ht="15.95" customHeight="1">
      <c r="A1" s="87" t="s">
        <v>10</v>
      </c>
      <c r="B1" s="87" t="s">
        <v>59</v>
      </c>
      <c r="C1" s="88"/>
      <c r="D1" s="89"/>
      <c r="E1" s="88"/>
      <c r="F1" s="60"/>
    </row>
    <row r="2" spans="1:6" s="2" customFormat="1" ht="18" customHeight="1">
      <c r="A2" s="21" t="s">
        <v>37</v>
      </c>
      <c r="B2" s="22" t="s">
        <v>36</v>
      </c>
      <c r="C2" s="5" t="s">
        <v>32</v>
      </c>
      <c r="D2" s="9" t="s">
        <v>33</v>
      </c>
      <c r="E2" s="23" t="s">
        <v>34</v>
      </c>
      <c r="F2" s="23" t="s">
        <v>35</v>
      </c>
    </row>
    <row r="3" spans="1:6" s="2" customFormat="1">
      <c r="A3" s="39" t="s">
        <v>120</v>
      </c>
      <c r="B3" s="39" t="s">
        <v>103</v>
      </c>
      <c r="C3" s="44"/>
      <c r="D3" s="39"/>
      <c r="E3" s="99"/>
      <c r="F3" s="44"/>
    </row>
    <row r="4" spans="1:6" s="2" customFormat="1">
      <c r="A4" s="17"/>
      <c r="B4" s="17" t="s">
        <v>104</v>
      </c>
      <c r="C4" s="18"/>
      <c r="D4" s="17"/>
      <c r="E4" s="100"/>
      <c r="F4" s="18"/>
    </row>
    <row r="5" spans="1:6" s="2" customFormat="1">
      <c r="A5" s="17"/>
      <c r="B5" s="17" t="s">
        <v>137</v>
      </c>
      <c r="C5" s="18"/>
      <c r="D5" s="17"/>
      <c r="E5" s="100"/>
      <c r="F5" s="18"/>
    </row>
    <row r="6" spans="1:6" s="2" customFormat="1">
      <c r="A6" s="17"/>
      <c r="B6" s="17" t="s">
        <v>93</v>
      </c>
      <c r="C6" s="18"/>
      <c r="D6" s="17"/>
      <c r="E6" s="100"/>
      <c r="F6" s="18"/>
    </row>
    <row r="7" spans="1:6" s="2" customFormat="1">
      <c r="A7" s="17"/>
      <c r="B7" s="17" t="s">
        <v>94</v>
      </c>
      <c r="C7" s="18"/>
      <c r="D7" s="17"/>
      <c r="E7" s="100"/>
      <c r="F7" s="18"/>
    </row>
    <row r="8" spans="1:6" s="2" customFormat="1">
      <c r="A8" s="17"/>
      <c r="B8" s="17" t="s">
        <v>95</v>
      </c>
      <c r="C8" s="18"/>
      <c r="D8" s="17"/>
      <c r="E8" s="100"/>
      <c r="F8" s="18"/>
    </row>
    <row r="9" spans="1:6" s="2" customFormat="1">
      <c r="A9" s="17"/>
      <c r="B9" s="17" t="s">
        <v>96</v>
      </c>
      <c r="C9" s="18"/>
      <c r="D9" s="17"/>
      <c r="E9" s="100"/>
      <c r="F9" s="18"/>
    </row>
    <row r="10" spans="1:6" s="2" customFormat="1">
      <c r="A10" s="17"/>
      <c r="B10" s="17" t="s">
        <v>97</v>
      </c>
      <c r="C10" s="18"/>
      <c r="D10" s="17"/>
      <c r="E10" s="100"/>
      <c r="F10" s="18"/>
    </row>
    <row r="11" spans="1:6" s="2" customFormat="1">
      <c r="A11" s="17"/>
      <c r="B11" s="17" t="s">
        <v>98</v>
      </c>
      <c r="C11" s="18"/>
      <c r="D11" s="17"/>
      <c r="E11" s="100"/>
      <c r="F11" s="18"/>
    </row>
    <row r="12" spans="1:6" s="2" customFormat="1">
      <c r="A12" s="17"/>
      <c r="B12" s="17" t="s">
        <v>99</v>
      </c>
      <c r="C12" s="18"/>
      <c r="D12" s="17"/>
      <c r="E12" s="100"/>
      <c r="F12" s="18"/>
    </row>
    <row r="13" spans="1:6" s="2" customFormat="1">
      <c r="A13" s="17"/>
      <c r="B13" s="17" t="s">
        <v>100</v>
      </c>
      <c r="C13" s="18"/>
      <c r="D13" s="17"/>
      <c r="E13" s="100"/>
      <c r="F13" s="18"/>
    </row>
    <row r="14" spans="1:6" s="2" customFormat="1">
      <c r="A14" s="17"/>
      <c r="B14" s="17" t="s">
        <v>29</v>
      </c>
      <c r="C14" s="18"/>
      <c r="D14" s="17"/>
      <c r="E14" s="100"/>
      <c r="F14" s="18"/>
    </row>
    <row r="15" spans="1:6" s="2" customFormat="1">
      <c r="A15" s="17"/>
      <c r="B15" s="17" t="s">
        <v>30</v>
      </c>
      <c r="C15" s="18"/>
      <c r="D15" s="17"/>
      <c r="E15" s="100"/>
      <c r="F15" s="18"/>
    </row>
    <row r="16" spans="1:6" s="2" customFormat="1">
      <c r="A16" s="17"/>
      <c r="B16" s="17" t="s">
        <v>101</v>
      </c>
      <c r="C16" s="18"/>
      <c r="D16" s="17"/>
      <c r="E16" s="100"/>
      <c r="F16" s="18"/>
    </row>
    <row r="17" spans="1:6" s="2" customFormat="1">
      <c r="A17" s="17"/>
      <c r="B17" s="17" t="s">
        <v>102</v>
      </c>
      <c r="C17" s="18"/>
      <c r="D17" s="17"/>
      <c r="E17" s="100"/>
      <c r="F17" s="18"/>
    </row>
    <row r="18" spans="1:6" s="2" customFormat="1">
      <c r="A18" s="17"/>
      <c r="B18" s="90" t="s">
        <v>136</v>
      </c>
      <c r="C18" s="18" t="s">
        <v>44</v>
      </c>
      <c r="D18" s="17">
        <v>24</v>
      </c>
      <c r="E18" s="100"/>
      <c r="F18" s="18">
        <f>D18*E18</f>
        <v>0</v>
      </c>
    </row>
    <row r="19" spans="1:6" s="2" customFormat="1">
      <c r="A19" s="39" t="s">
        <v>121</v>
      </c>
      <c r="B19" s="39" t="s">
        <v>0</v>
      </c>
      <c r="C19" s="44"/>
      <c r="D19" s="39"/>
      <c r="E19" s="99"/>
      <c r="F19" s="44"/>
    </row>
    <row r="20" spans="1:6" s="2" customFormat="1">
      <c r="A20" s="41"/>
      <c r="B20" s="41" t="s">
        <v>1</v>
      </c>
      <c r="C20" s="43" t="s">
        <v>31</v>
      </c>
      <c r="D20" s="41">
        <v>60</v>
      </c>
      <c r="E20" s="101"/>
      <c r="F20" s="18">
        <f>D20*E20</f>
        <v>0</v>
      </c>
    </row>
    <row r="21" spans="1:6" s="2" customFormat="1">
      <c r="A21" s="39" t="s">
        <v>125</v>
      </c>
      <c r="B21" s="39" t="s">
        <v>48</v>
      </c>
      <c r="C21" s="44"/>
      <c r="D21" s="39"/>
      <c r="E21" s="99"/>
      <c r="F21" s="44"/>
    </row>
    <row r="22" spans="1:6" s="2" customFormat="1">
      <c r="A22" s="17"/>
      <c r="B22" s="17" t="s">
        <v>19</v>
      </c>
      <c r="C22" s="18"/>
      <c r="D22" s="17"/>
      <c r="E22" s="100"/>
      <c r="F22" s="18"/>
    </row>
    <row r="23" spans="1:6" s="2" customFormat="1">
      <c r="A23" s="17"/>
      <c r="B23" s="17" t="s">
        <v>20</v>
      </c>
      <c r="C23" s="18"/>
      <c r="D23" s="17"/>
      <c r="E23" s="100"/>
      <c r="F23" s="18"/>
    </row>
    <row r="24" spans="1:6" s="2" customFormat="1">
      <c r="A24" s="17"/>
      <c r="B24" s="17" t="s">
        <v>15</v>
      </c>
      <c r="C24" s="18"/>
      <c r="D24" s="17"/>
      <c r="E24" s="100"/>
      <c r="F24" s="18"/>
    </row>
    <row r="25" spans="1:6" s="2" customFormat="1">
      <c r="A25" s="17"/>
      <c r="B25" s="17" t="s">
        <v>21</v>
      </c>
      <c r="C25" s="18"/>
      <c r="D25" s="17"/>
      <c r="E25" s="100"/>
      <c r="F25" s="18"/>
    </row>
    <row r="26" spans="1:6" s="2" customFormat="1">
      <c r="A26" s="17"/>
      <c r="B26" s="17" t="s">
        <v>22</v>
      </c>
      <c r="C26" s="18"/>
      <c r="D26" s="17"/>
      <c r="E26" s="100"/>
      <c r="F26" s="18"/>
    </row>
    <row r="27" spans="1:6" s="2" customFormat="1">
      <c r="A27" s="17"/>
      <c r="B27" s="17" t="s">
        <v>23</v>
      </c>
      <c r="C27" s="18"/>
      <c r="D27" s="17"/>
      <c r="E27" s="100"/>
      <c r="F27" s="18"/>
    </row>
    <row r="28" spans="1:6" s="2" customFormat="1">
      <c r="A28" s="41"/>
      <c r="B28" s="41" t="s">
        <v>2</v>
      </c>
      <c r="C28" s="43" t="s">
        <v>3</v>
      </c>
      <c r="D28" s="41">
        <v>6</v>
      </c>
      <c r="E28" s="101"/>
      <c r="F28" s="18">
        <f>D28*E28</f>
        <v>0</v>
      </c>
    </row>
    <row r="29" spans="1:6" s="2" customFormat="1">
      <c r="A29" s="39" t="s">
        <v>126</v>
      </c>
      <c r="B29" s="39" t="s">
        <v>49</v>
      </c>
      <c r="C29" s="44"/>
      <c r="D29" s="39"/>
      <c r="E29" s="99"/>
      <c r="F29" s="44"/>
    </row>
    <row r="30" spans="1:6" s="2" customFormat="1">
      <c r="A30" s="17"/>
      <c r="B30" s="17" t="s">
        <v>24</v>
      </c>
      <c r="C30" s="18"/>
      <c r="D30" s="17"/>
      <c r="E30" s="100"/>
      <c r="F30" s="18"/>
    </row>
    <row r="31" spans="1:6" s="2" customFormat="1">
      <c r="A31" s="17"/>
      <c r="B31" s="31" t="s">
        <v>25</v>
      </c>
      <c r="C31" s="18"/>
      <c r="D31" s="17"/>
      <c r="E31" s="100"/>
      <c r="F31" s="18"/>
    </row>
    <row r="32" spans="1:6" s="2" customFormat="1">
      <c r="A32" s="17"/>
      <c r="B32" s="17" t="s">
        <v>26</v>
      </c>
      <c r="C32" s="18"/>
      <c r="D32" s="17"/>
      <c r="E32" s="100"/>
      <c r="F32" s="18"/>
    </row>
    <row r="33" spans="1:6" s="2" customFormat="1">
      <c r="A33" s="17"/>
      <c r="B33" s="17" t="s">
        <v>21</v>
      </c>
      <c r="C33" s="18"/>
      <c r="D33" s="17"/>
      <c r="E33" s="100"/>
      <c r="F33" s="18"/>
    </row>
    <row r="34" spans="1:6" s="2" customFormat="1">
      <c r="A34" s="17"/>
      <c r="B34" s="17" t="s">
        <v>22</v>
      </c>
      <c r="C34" s="18"/>
      <c r="D34" s="17"/>
      <c r="E34" s="100"/>
      <c r="F34" s="18"/>
    </row>
    <row r="35" spans="1:6" s="2" customFormat="1">
      <c r="A35" s="17"/>
      <c r="B35" s="17" t="s">
        <v>23</v>
      </c>
      <c r="C35" s="18"/>
      <c r="D35" s="17"/>
      <c r="E35" s="100"/>
      <c r="F35" s="18"/>
    </row>
    <row r="36" spans="1:6" s="2" customFormat="1">
      <c r="A36" s="41"/>
      <c r="B36" s="41" t="s">
        <v>45</v>
      </c>
      <c r="C36" s="43" t="s">
        <v>44</v>
      </c>
      <c r="D36" s="41">
        <v>12</v>
      </c>
      <c r="E36" s="101"/>
      <c r="F36" s="18">
        <f>D36*E36</f>
        <v>0</v>
      </c>
    </row>
    <row r="37" spans="1:6" s="2" customFormat="1">
      <c r="A37" s="39" t="s">
        <v>127</v>
      </c>
      <c r="B37" s="39" t="s">
        <v>50</v>
      </c>
      <c r="C37" s="44"/>
      <c r="D37" s="39"/>
      <c r="E37" s="99"/>
      <c r="F37" s="44"/>
    </row>
    <row r="38" spans="1:6" s="2" customFormat="1">
      <c r="A38" s="17"/>
      <c r="B38" s="17" t="s">
        <v>51</v>
      </c>
      <c r="C38" s="18"/>
      <c r="D38" s="17"/>
      <c r="E38" s="100"/>
      <c r="F38" s="18"/>
    </row>
    <row r="39" spans="1:6" s="2" customFormat="1">
      <c r="A39" s="17"/>
      <c r="B39" s="17" t="s">
        <v>26</v>
      </c>
      <c r="C39" s="18"/>
      <c r="D39" s="17"/>
      <c r="E39" s="100"/>
      <c r="F39" s="18"/>
    </row>
    <row r="40" spans="1:6" s="2" customFormat="1">
      <c r="A40" s="17"/>
      <c r="B40" s="17" t="s">
        <v>46</v>
      </c>
      <c r="C40" s="18"/>
      <c r="D40" s="17"/>
      <c r="E40" s="100"/>
      <c r="F40" s="18"/>
    </row>
    <row r="41" spans="1:6" s="2" customFormat="1">
      <c r="A41" s="17"/>
      <c r="B41" s="17" t="s">
        <v>22</v>
      </c>
      <c r="C41" s="18"/>
      <c r="D41" s="17"/>
      <c r="E41" s="100"/>
      <c r="F41" s="18"/>
    </row>
    <row r="42" spans="1:6" s="2" customFormat="1">
      <c r="A42" s="17"/>
      <c r="B42" s="17" t="s">
        <v>23</v>
      </c>
      <c r="C42" s="18"/>
      <c r="D42" s="17"/>
      <c r="E42" s="100"/>
      <c r="F42" s="18"/>
    </row>
    <row r="43" spans="1:6" s="2" customFormat="1">
      <c r="A43" s="41"/>
      <c r="B43" s="41" t="s">
        <v>27</v>
      </c>
      <c r="C43" s="43" t="s">
        <v>44</v>
      </c>
      <c r="D43" s="41">
        <v>6</v>
      </c>
      <c r="E43" s="101"/>
      <c r="F43" s="18">
        <f>D43*E43</f>
        <v>0</v>
      </c>
    </row>
    <row r="44" spans="1:6" s="2" customFormat="1">
      <c r="A44" s="39" t="s">
        <v>61</v>
      </c>
      <c r="B44" s="40" t="s">
        <v>52</v>
      </c>
      <c r="C44" s="40"/>
      <c r="D44" s="40"/>
      <c r="E44" s="102"/>
      <c r="F44" s="57"/>
    </row>
    <row r="45" spans="1:6" s="2" customFormat="1">
      <c r="A45" s="16"/>
      <c r="B45" s="16" t="s">
        <v>28</v>
      </c>
      <c r="C45" s="16"/>
      <c r="D45" s="16"/>
      <c r="E45" s="103"/>
      <c r="F45" s="58"/>
    </row>
    <row r="46" spans="1:6" s="2" customFormat="1">
      <c r="A46" s="16"/>
      <c r="B46" s="16" t="s">
        <v>53</v>
      </c>
      <c r="C46" s="16"/>
      <c r="D46" s="16"/>
      <c r="E46" s="103"/>
      <c r="F46" s="58"/>
    </row>
    <row r="47" spans="1:6" s="2" customFormat="1">
      <c r="A47" s="16"/>
      <c r="B47" s="16" t="s">
        <v>54</v>
      </c>
      <c r="C47" s="16"/>
      <c r="D47" s="16"/>
      <c r="E47" s="103"/>
      <c r="F47" s="58"/>
    </row>
    <row r="48" spans="1:6" s="2" customFormat="1">
      <c r="A48" s="16"/>
      <c r="B48" s="16" t="s">
        <v>55</v>
      </c>
      <c r="C48" s="16"/>
      <c r="D48" s="16"/>
      <c r="E48" s="103"/>
      <c r="F48" s="58"/>
    </row>
    <row r="49" spans="1:6" s="2" customFormat="1">
      <c r="A49" s="16"/>
      <c r="B49" s="16" t="s">
        <v>17</v>
      </c>
      <c r="C49" s="16"/>
      <c r="D49" s="16"/>
      <c r="E49" s="103"/>
      <c r="F49" s="58"/>
    </row>
    <row r="50" spans="1:6" s="2" customFormat="1">
      <c r="A50" s="16"/>
      <c r="B50" s="16" t="s">
        <v>56</v>
      </c>
      <c r="C50" s="16"/>
      <c r="D50" s="16"/>
      <c r="E50" s="103"/>
      <c r="F50" s="58"/>
    </row>
    <row r="51" spans="1:6" s="2" customFormat="1">
      <c r="A51" s="16"/>
      <c r="B51" s="16" t="s">
        <v>18</v>
      </c>
      <c r="C51" s="16"/>
      <c r="D51" s="16"/>
      <c r="E51" s="103"/>
      <c r="F51" s="58"/>
    </row>
    <row r="52" spans="1:6" s="2" customFormat="1">
      <c r="A52" s="16"/>
      <c r="B52" s="16" t="s">
        <v>57</v>
      </c>
      <c r="C52" s="16"/>
      <c r="D52" s="16"/>
      <c r="E52" s="103"/>
      <c r="F52" s="58"/>
    </row>
    <row r="53" spans="1:6" s="2" customFormat="1">
      <c r="A53" s="16"/>
      <c r="B53" s="16" t="s">
        <v>4</v>
      </c>
      <c r="C53" s="16"/>
      <c r="D53" s="16"/>
      <c r="E53" s="103"/>
      <c r="F53" s="58"/>
    </row>
    <row r="54" spans="1:6" s="2" customFormat="1">
      <c r="A54" s="16"/>
      <c r="B54" s="16" t="s">
        <v>5</v>
      </c>
      <c r="C54" s="16"/>
      <c r="D54" s="16"/>
      <c r="E54" s="103"/>
      <c r="F54" s="58"/>
    </row>
    <row r="55" spans="1:6" s="2" customFormat="1">
      <c r="A55" s="16"/>
      <c r="B55" s="16" t="s">
        <v>6</v>
      </c>
      <c r="C55" s="16"/>
      <c r="D55" s="17"/>
      <c r="E55" s="100"/>
      <c r="F55" s="18"/>
    </row>
    <row r="56" spans="1:6" s="2" customFormat="1">
      <c r="A56" s="42"/>
      <c r="B56" s="42" t="s">
        <v>7</v>
      </c>
      <c r="C56" s="42" t="s">
        <v>40</v>
      </c>
      <c r="D56" s="41">
        <v>1</v>
      </c>
      <c r="E56" s="101"/>
      <c r="F56" s="18">
        <f>D56*E56</f>
        <v>0</v>
      </c>
    </row>
    <row r="57" spans="1:6" s="2" customFormat="1">
      <c r="A57" s="40" t="s">
        <v>62</v>
      </c>
      <c r="B57" s="40" t="s">
        <v>105</v>
      </c>
      <c r="C57" s="40"/>
      <c r="D57" s="39"/>
      <c r="E57" s="99"/>
      <c r="F57" s="44"/>
    </row>
    <row r="58" spans="1:6" s="2" customFormat="1">
      <c r="A58" s="42"/>
      <c r="B58" s="42" t="s">
        <v>106</v>
      </c>
      <c r="C58" s="42" t="s">
        <v>107</v>
      </c>
      <c r="D58" s="41">
        <v>1</v>
      </c>
      <c r="E58" s="101"/>
      <c r="F58" s="18">
        <f>D58*E58</f>
        <v>0</v>
      </c>
    </row>
    <row r="59" spans="1:6" s="2" customFormat="1">
      <c r="A59" s="19"/>
      <c r="B59" s="45" t="s">
        <v>58</v>
      </c>
      <c r="C59" s="20"/>
      <c r="D59" s="19"/>
      <c r="E59" s="104"/>
      <c r="F59" s="59">
        <f>SUM(F18:F58)</f>
        <v>0</v>
      </c>
    </row>
    <row r="60" spans="1:6" s="2" customFormat="1">
      <c r="A60" s="31"/>
      <c r="B60" s="92"/>
      <c r="C60" s="32"/>
      <c r="D60" s="31"/>
      <c r="E60" s="105"/>
      <c r="F60" s="91"/>
    </row>
    <row r="61" spans="1:6" s="2" customFormat="1" ht="15.75">
      <c r="A61" s="46" t="s">
        <v>11</v>
      </c>
      <c r="B61" s="47" t="s">
        <v>60</v>
      </c>
      <c r="C61" s="13"/>
      <c r="D61" s="38"/>
      <c r="E61" s="106"/>
      <c r="F61" s="60"/>
    </row>
    <row r="62" spans="1:6" s="2" customFormat="1" ht="85.5" customHeight="1">
      <c r="A62" s="24" t="s">
        <v>13</v>
      </c>
      <c r="B62" s="25" t="s">
        <v>128</v>
      </c>
      <c r="C62" s="15" t="s">
        <v>41</v>
      </c>
      <c r="D62" s="26">
        <v>3</v>
      </c>
      <c r="E62" s="107"/>
      <c r="F62" s="20">
        <f t="shared" ref="F62:F69" si="0">D62*E62</f>
        <v>0</v>
      </c>
    </row>
    <row r="63" spans="1:6" s="2" customFormat="1" ht="60">
      <c r="A63" s="24" t="s">
        <v>8</v>
      </c>
      <c r="B63" s="25" t="s">
        <v>118</v>
      </c>
      <c r="C63" s="15" t="s">
        <v>41</v>
      </c>
      <c r="D63" s="26">
        <v>23</v>
      </c>
      <c r="E63" s="107"/>
      <c r="F63" s="20">
        <f t="shared" si="0"/>
        <v>0</v>
      </c>
    </row>
    <row r="64" spans="1:6" s="2" customFormat="1" ht="48">
      <c r="A64" s="24" t="s">
        <v>9</v>
      </c>
      <c r="B64" s="25" t="s">
        <v>129</v>
      </c>
      <c r="C64" s="15" t="s">
        <v>40</v>
      </c>
      <c r="D64" s="26">
        <v>7</v>
      </c>
      <c r="E64" s="107"/>
      <c r="F64" s="20">
        <f t="shared" si="0"/>
        <v>0</v>
      </c>
    </row>
    <row r="65" spans="1:6" s="2" customFormat="1" ht="36">
      <c r="A65" s="24" t="s">
        <v>87</v>
      </c>
      <c r="B65" s="25" t="s">
        <v>130</v>
      </c>
      <c r="C65" s="15" t="s">
        <v>41</v>
      </c>
      <c r="D65" s="26">
        <v>200</v>
      </c>
      <c r="E65" s="107"/>
      <c r="F65" s="20">
        <f t="shared" si="0"/>
        <v>0</v>
      </c>
    </row>
    <row r="66" spans="1:6" s="2" customFormat="1">
      <c r="A66" s="24" t="s">
        <v>88</v>
      </c>
      <c r="B66" s="25" t="s">
        <v>131</v>
      </c>
      <c r="C66" s="15" t="s">
        <v>41</v>
      </c>
      <c r="D66" s="26">
        <v>150</v>
      </c>
      <c r="E66" s="107"/>
      <c r="F66" s="20">
        <f t="shared" si="0"/>
        <v>0</v>
      </c>
    </row>
    <row r="67" spans="1:6" s="2" customFormat="1" ht="171.75" customHeight="1">
      <c r="A67" s="24" t="s">
        <v>89</v>
      </c>
      <c r="B67" s="25" t="s">
        <v>132</v>
      </c>
      <c r="C67" s="15" t="s">
        <v>40</v>
      </c>
      <c r="D67" s="26">
        <v>1</v>
      </c>
      <c r="E67" s="108"/>
      <c r="F67" s="20">
        <f t="shared" si="0"/>
        <v>0</v>
      </c>
    </row>
    <row r="68" spans="1:6" s="2" customFormat="1">
      <c r="A68" s="24" t="s">
        <v>90</v>
      </c>
      <c r="B68" s="25" t="s">
        <v>42</v>
      </c>
      <c r="C68" s="15" t="s">
        <v>43</v>
      </c>
      <c r="D68" s="26">
        <v>1</v>
      </c>
      <c r="E68" s="107"/>
      <c r="F68" s="20">
        <f t="shared" si="0"/>
        <v>0</v>
      </c>
    </row>
    <row r="69" spans="1:6" s="2" customFormat="1" ht="24">
      <c r="A69" s="24" t="s">
        <v>91</v>
      </c>
      <c r="B69" s="25" t="s">
        <v>133</v>
      </c>
      <c r="C69" s="15" t="s">
        <v>43</v>
      </c>
      <c r="D69" s="26">
        <v>1</v>
      </c>
      <c r="E69" s="107"/>
      <c r="F69" s="20">
        <f t="shared" si="0"/>
        <v>0</v>
      </c>
    </row>
    <row r="70" spans="1:6" s="2" customFormat="1" ht="15" customHeight="1">
      <c r="A70" s="30"/>
      <c r="B70" s="71" t="s">
        <v>92</v>
      </c>
      <c r="C70" s="68"/>
      <c r="D70" s="67"/>
      <c r="E70" s="109"/>
      <c r="F70" s="70">
        <f>SUM(F62:F69)</f>
        <v>0</v>
      </c>
    </row>
    <row r="71" spans="1:6" s="2" customFormat="1" ht="15" customHeight="1">
      <c r="A71" s="31"/>
      <c r="B71" s="31"/>
      <c r="C71" s="32"/>
      <c r="D71" s="31"/>
      <c r="E71" s="110"/>
      <c r="F71" s="61"/>
    </row>
    <row r="72" spans="1:6" s="2" customFormat="1" ht="15.75">
      <c r="A72" s="46" t="s">
        <v>108</v>
      </c>
      <c r="B72" s="47" t="s">
        <v>109</v>
      </c>
      <c r="C72" s="13"/>
      <c r="D72" s="38"/>
      <c r="E72" s="106"/>
      <c r="F72" s="60"/>
    </row>
    <row r="73" spans="1:6" s="2" customFormat="1" ht="15.75">
      <c r="A73" s="46"/>
      <c r="B73" s="93" t="s">
        <v>111</v>
      </c>
      <c r="C73" s="13"/>
      <c r="D73" s="38"/>
      <c r="E73" s="106"/>
      <c r="F73" s="60"/>
    </row>
    <row r="74" spans="1:6" s="2" customFormat="1" ht="24">
      <c r="A74" s="46"/>
      <c r="B74" s="28" t="s">
        <v>134</v>
      </c>
      <c r="C74" s="13"/>
      <c r="D74" s="38"/>
      <c r="E74" s="106"/>
      <c r="F74" s="60"/>
    </row>
    <row r="75" spans="1:6" s="2" customFormat="1" ht="24">
      <c r="A75" s="46"/>
      <c r="B75" s="28" t="s">
        <v>114</v>
      </c>
      <c r="C75" s="13"/>
      <c r="D75" s="38"/>
      <c r="E75" s="106"/>
      <c r="F75" s="60"/>
    </row>
    <row r="76" spans="1:6" s="2" customFormat="1" ht="24">
      <c r="A76" s="46"/>
      <c r="B76" s="28" t="s">
        <v>112</v>
      </c>
      <c r="C76" s="13"/>
      <c r="D76" s="38"/>
      <c r="E76" s="106"/>
      <c r="F76" s="60"/>
    </row>
    <row r="77" spans="1:6" s="2" customFormat="1" ht="24">
      <c r="A77" s="14"/>
      <c r="B77" s="28" t="s">
        <v>115</v>
      </c>
      <c r="C77" s="5"/>
      <c r="D77" s="9"/>
      <c r="E77" s="111"/>
      <c r="F77" s="23"/>
    </row>
    <row r="78" spans="1:6" s="2" customFormat="1">
      <c r="A78" s="14"/>
      <c r="B78" s="28"/>
      <c r="C78" s="5"/>
      <c r="D78" s="9"/>
      <c r="E78" s="111"/>
      <c r="F78" s="23"/>
    </row>
    <row r="79" spans="1:6" s="2" customFormat="1" ht="72">
      <c r="A79" s="94" t="s">
        <v>110</v>
      </c>
      <c r="B79" s="25" t="s">
        <v>135</v>
      </c>
      <c r="C79" s="95" t="s">
        <v>40</v>
      </c>
      <c r="D79" s="26">
        <v>44</v>
      </c>
      <c r="E79" s="107"/>
      <c r="F79" s="20">
        <f>D79*E79</f>
        <v>0</v>
      </c>
    </row>
    <row r="80" spans="1:6" s="2" customFormat="1" ht="15" customHeight="1">
      <c r="A80" s="30"/>
      <c r="B80" s="71" t="s">
        <v>119</v>
      </c>
      <c r="C80" s="68"/>
      <c r="D80" s="67"/>
      <c r="E80" s="69"/>
      <c r="F80" s="70"/>
    </row>
    <row r="81" spans="1:6" s="2" customFormat="1" ht="15" customHeight="1">
      <c r="A81" s="31"/>
      <c r="B81" s="31"/>
      <c r="C81" s="32"/>
      <c r="D81" s="31"/>
      <c r="E81" s="61"/>
      <c r="F81" s="61"/>
    </row>
    <row r="82" spans="1:6" s="2" customFormat="1" ht="15" customHeight="1">
      <c r="A82" s="31"/>
      <c r="B82" s="31"/>
      <c r="C82" s="32"/>
      <c r="D82" s="31"/>
      <c r="E82" s="61"/>
      <c r="F82" s="61"/>
    </row>
    <row r="83" spans="1:6" s="2" customFormat="1" ht="15" customHeight="1">
      <c r="A83" s="31"/>
      <c r="B83" s="48" t="s">
        <v>63</v>
      </c>
      <c r="C83" s="32"/>
      <c r="D83" s="31"/>
      <c r="E83" s="61"/>
      <c r="F83" s="61"/>
    </row>
    <row r="84" spans="1:6" s="2" customFormat="1" ht="15" customHeight="1">
      <c r="A84" s="31"/>
      <c r="B84" s="31"/>
      <c r="C84" s="32"/>
      <c r="D84" s="31"/>
      <c r="E84" s="61"/>
      <c r="F84" s="61"/>
    </row>
    <row r="85" spans="1:6" s="2" customFormat="1" ht="15" customHeight="1">
      <c r="A85" s="72" t="s">
        <v>65</v>
      </c>
      <c r="B85" s="49" t="s">
        <v>12</v>
      </c>
      <c r="C85" s="50"/>
      <c r="D85" s="49"/>
      <c r="E85" s="62"/>
      <c r="F85" s="63">
        <f>F59</f>
        <v>0</v>
      </c>
    </row>
    <row r="86" spans="1:6" s="2" customFormat="1" ht="15" customHeight="1">
      <c r="A86" s="73"/>
      <c r="B86" s="51"/>
      <c r="C86" s="52"/>
      <c r="D86" s="51"/>
      <c r="E86" s="64"/>
      <c r="F86" s="64"/>
    </row>
    <row r="87" spans="1:6" s="2" customFormat="1" ht="15" customHeight="1">
      <c r="A87" s="72" t="s">
        <v>66</v>
      </c>
      <c r="B87" s="49" t="s">
        <v>14</v>
      </c>
      <c r="C87" s="50"/>
      <c r="D87" s="49"/>
      <c r="E87" s="62"/>
      <c r="F87" s="63">
        <f>F70</f>
        <v>0</v>
      </c>
    </row>
    <row r="88" spans="1:6" s="2" customFormat="1" ht="15" customHeight="1">
      <c r="A88" s="31"/>
      <c r="B88" s="51"/>
      <c r="C88" s="52"/>
      <c r="D88" s="51"/>
      <c r="E88" s="64"/>
      <c r="F88" s="64"/>
    </row>
    <row r="89" spans="1:6" s="2" customFormat="1" ht="15" customHeight="1">
      <c r="A89" s="72" t="s">
        <v>108</v>
      </c>
      <c r="B89" s="49" t="s">
        <v>113</v>
      </c>
      <c r="C89" s="50"/>
      <c r="D89" s="49"/>
      <c r="E89" s="62"/>
      <c r="F89" s="63">
        <f>F79</f>
        <v>0</v>
      </c>
    </row>
    <row r="90" spans="1:6" s="2" customFormat="1" ht="15" customHeight="1">
      <c r="A90" s="31"/>
      <c r="B90" s="51"/>
      <c r="C90" s="52"/>
      <c r="D90" s="51"/>
      <c r="E90" s="64"/>
      <c r="F90" s="64"/>
    </row>
    <row r="91" spans="1:6" s="2" customFormat="1" ht="15" customHeight="1">
      <c r="A91" s="31"/>
      <c r="B91" s="51"/>
      <c r="C91" s="52"/>
      <c r="D91" s="51"/>
      <c r="E91" s="64"/>
      <c r="F91" s="64"/>
    </row>
    <row r="92" spans="1:6" s="2" customFormat="1" ht="15" customHeight="1">
      <c r="A92" s="27"/>
      <c r="B92" s="56" t="s">
        <v>64</v>
      </c>
      <c r="C92" s="5"/>
      <c r="D92" s="29"/>
      <c r="E92" s="61"/>
      <c r="F92" s="64">
        <f>F85+F87+F89</f>
        <v>0</v>
      </c>
    </row>
    <row r="93" spans="1:6" s="2" customFormat="1">
      <c r="A93" s="33"/>
      <c r="B93" s="112" t="s">
        <v>38</v>
      </c>
      <c r="C93" s="113"/>
      <c r="D93" s="114"/>
      <c r="E93" s="115"/>
      <c r="F93" s="115">
        <f>F92*25%</f>
        <v>0</v>
      </c>
    </row>
    <row r="94" spans="1:6" s="2" customFormat="1">
      <c r="A94" s="33"/>
      <c r="B94" s="53" t="s">
        <v>16</v>
      </c>
      <c r="C94" s="54"/>
      <c r="D94" s="55"/>
      <c r="E94" s="65"/>
      <c r="F94" s="66">
        <f>F92+F93</f>
        <v>0</v>
      </c>
    </row>
    <row r="95" spans="1:6" s="2" customFormat="1">
      <c r="A95" s="33"/>
      <c r="B95" s="35"/>
      <c r="C95" s="34"/>
      <c r="D95" s="29"/>
      <c r="E95" s="61"/>
      <c r="F95" s="61"/>
    </row>
    <row r="96" spans="1:6" s="2" customFormat="1">
      <c r="A96" s="36"/>
      <c r="B96" s="37"/>
      <c r="C96" s="34"/>
      <c r="D96" s="29"/>
      <c r="E96" s="61"/>
      <c r="F96" s="61"/>
    </row>
    <row r="97" spans="1:6" s="2" customFormat="1">
      <c r="A97" s="36"/>
      <c r="B97" s="37"/>
      <c r="C97" s="34"/>
      <c r="D97" s="29"/>
      <c r="E97" s="61"/>
      <c r="F97" s="61"/>
    </row>
    <row r="98" spans="1:6" s="2" customFormat="1">
      <c r="A98" s="36"/>
      <c r="B98" s="37"/>
      <c r="C98" s="34"/>
      <c r="D98" s="29"/>
      <c r="E98" s="61"/>
      <c r="F98" s="61"/>
    </row>
    <row r="99" spans="1:6" s="2" customFormat="1">
      <c r="A99" s="36"/>
      <c r="B99" s="37"/>
      <c r="C99" s="34"/>
      <c r="D99" s="29"/>
      <c r="E99" s="61"/>
      <c r="F99" s="61"/>
    </row>
    <row r="100" spans="1:6" s="2" customFormat="1">
      <c r="A100" s="36"/>
      <c r="B100" s="37"/>
      <c r="C100" s="34"/>
      <c r="D100" s="29"/>
      <c r="E100" s="61"/>
      <c r="F100" s="61"/>
    </row>
    <row r="288" spans="1:7" s="6" customFormat="1">
      <c r="A288" s="7"/>
      <c r="B288" s="3"/>
      <c r="C288" s="4"/>
      <c r="D288" s="8"/>
      <c r="E288" s="64"/>
      <c r="F288" s="64"/>
      <c r="G288" s="2"/>
    </row>
    <row r="289" spans="1:7" ht="12.75" customHeight="1"/>
    <row r="290" spans="1:7" ht="52.5" customHeight="1"/>
    <row r="291" spans="1:7" ht="66.75" customHeight="1"/>
    <row r="292" spans="1:7" ht="30" customHeight="1"/>
    <row r="293" spans="1:7" ht="39.75" customHeight="1"/>
    <row r="294" spans="1:7" ht="65.25" customHeight="1"/>
    <row r="295" spans="1:7" ht="42.75" customHeight="1"/>
    <row r="296" spans="1:7" ht="42.75" customHeight="1"/>
    <row r="297" spans="1:7" s="11" customFormat="1" ht="129.75" customHeight="1">
      <c r="A297" s="7"/>
      <c r="B297" s="3"/>
      <c r="C297" s="4"/>
      <c r="D297" s="8"/>
      <c r="E297" s="64"/>
      <c r="F297" s="64"/>
      <c r="G297" s="10"/>
    </row>
    <row r="298" spans="1:7" s="11" customFormat="1" ht="118.5" customHeight="1">
      <c r="A298" s="7"/>
      <c r="B298" s="3"/>
      <c r="C298" s="4"/>
      <c r="D298" s="8"/>
      <c r="E298" s="64"/>
      <c r="F298" s="64"/>
      <c r="G298" s="10"/>
    </row>
    <row r="299" spans="1:7" s="11" customFormat="1" ht="56.25" customHeight="1">
      <c r="A299" s="7"/>
      <c r="B299" s="3"/>
      <c r="C299" s="4"/>
      <c r="D299" s="8"/>
      <c r="E299" s="64"/>
      <c r="F299" s="64"/>
      <c r="G299" s="10"/>
    </row>
    <row r="300" spans="1:7" s="11" customFormat="1">
      <c r="A300" s="7"/>
      <c r="B300" s="3"/>
      <c r="C300" s="4"/>
      <c r="D300" s="8"/>
      <c r="E300" s="64"/>
      <c r="F300" s="64"/>
      <c r="G300" s="10"/>
    </row>
    <row r="301" spans="1:7" ht="64.5" customHeight="1"/>
    <row r="302" spans="1:7" ht="42" customHeight="1"/>
    <row r="303" spans="1:7">
      <c r="G303" s="12" t="s">
        <v>39</v>
      </c>
    </row>
  </sheetData>
  <sheetProtection password="F40E" sheet="1" objects="1" scenarios="1"/>
  <pageMargins left="0.98425196850393704" right="0.39370078740157483" top="0.98425196850393704" bottom="0.98425196850393704" header="0.51181102362204722" footer="0.35433070866141736"/>
  <pageSetup paperSize="9" orientation="portrait" r:id="rId1"/>
  <headerFooter alignWithMargins="0">
    <oddHeader>&amp;L&amp;8PROJEKTANT: TONI JAKAŠA dipl.ing.el.
mob.: +385 91 34 71 380&amp;C&amp;8            URED OVLAŠTENOG INŽENJERA ELEKTROTEHNIKE
           SPLIT - PAPANDOPULOVA 29&amp;R&amp;8PROJEKT BR: TD 53/19</oddHeader>
    <oddFooter>&amp;L&amp;8INVESTITOR:
GRAD KRIŽEVCI&amp;C&amp;8GRAĐEVINA:
SPOMENIČKO OBILJEŽJE BRANITELJIMA SA
PODRUČJA GRADA KRIŽEVACA&amp;R&amp;8STRANA:
&amp;P/&amp;N</oddFooter>
  </headerFooter>
  <rowBreaks count="1" manualBreakCount="1">
    <brk id="71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3</vt:i4>
      </vt:variant>
      <vt:variant>
        <vt:lpstr>Imenovani rasponi</vt:lpstr>
      </vt:variant>
      <vt:variant>
        <vt:i4>3</vt:i4>
      </vt:variant>
    </vt:vector>
  </HeadingPairs>
  <TitlesOfParts>
    <vt:vector size="6" baseType="lpstr">
      <vt:lpstr>NASLOVNA</vt:lpstr>
      <vt:lpstr>OPĆE ODREDBE</vt:lpstr>
      <vt:lpstr>RADOVI</vt:lpstr>
      <vt:lpstr>RADOVI!Ispis_naslova</vt:lpstr>
      <vt:lpstr>NASLOVNA!Podrucje_ispisa</vt:lpstr>
      <vt:lpstr>RADOVI!Podrucje_ispisa</vt:lpstr>
    </vt:vector>
  </TitlesOfParts>
  <Company>Montmontaža - Hidroinženjering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Toni</dc:creator>
  <cp:lastModifiedBy>mihaela.bastasic</cp:lastModifiedBy>
  <cp:lastPrinted>2016-06-27T10:14:39Z</cp:lastPrinted>
  <dcterms:created xsi:type="dcterms:W3CDTF">1999-06-29T16:33:05Z</dcterms:created>
  <dcterms:modified xsi:type="dcterms:W3CDTF">2019-10-23T06:36:45Z</dcterms:modified>
</cp:coreProperties>
</file>